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robles\Desktop\PLANEACION\2021\Página WEB\Desagregación del Presupuesto\"/>
    </mc:Choice>
  </mc:AlternateContent>
  <xr:revisionPtr revIDLastSave="0" documentId="8_{96EC43D6-3864-4B1F-BD1E-04BF7F9D5CEC}" xr6:coauthVersionLast="45" xr6:coauthVersionMax="45" xr10:uidLastSave="{00000000-0000-0000-0000-000000000000}"/>
  <bookViews>
    <workbookView xWindow="4335" yWindow="1335" windowWidth="18735" windowHeight="10740" xr2:uid="{00000000-000D-0000-FFFF-FFFF00000000}"/>
  </bookViews>
  <sheets>
    <sheet name="DESAGREGADO" sheetId="3" r:id="rId1"/>
  </sheets>
  <calcPr calcId="181029"/>
</workbook>
</file>

<file path=xl/calcChain.xml><?xml version="1.0" encoding="utf-8"?>
<calcChain xmlns="http://schemas.openxmlformats.org/spreadsheetml/2006/main">
  <c r="H72" i="3" l="1"/>
  <c r="H71" i="3" s="1"/>
  <c r="H68" i="3"/>
  <c r="H65" i="3"/>
  <c r="H61" i="3"/>
  <c r="H60" i="3" s="1"/>
  <c r="H55" i="3"/>
  <c r="H51" i="3"/>
  <c r="H50" i="3" s="1"/>
  <c r="H47" i="3"/>
  <c r="H43" i="3"/>
  <c r="H32" i="3"/>
  <c r="H30" i="3"/>
  <c r="H29" i="3" s="1"/>
  <c r="H27" i="3"/>
  <c r="H22" i="3"/>
  <c r="H14" i="3"/>
  <c r="H5" i="3"/>
  <c r="H42" i="3" l="1"/>
  <c r="H64" i="3"/>
  <c r="H4" i="3"/>
</calcChain>
</file>

<file path=xl/sharedStrings.xml><?xml version="1.0" encoding="utf-8"?>
<sst xmlns="http://schemas.openxmlformats.org/spreadsheetml/2006/main" count="334" uniqueCount="101">
  <si>
    <t>TIPO</t>
  </si>
  <si>
    <t>CTA</t>
  </si>
  <si>
    <t>SUB
CTA</t>
  </si>
  <si>
    <t>OBJ</t>
  </si>
  <si>
    <t>ORD</t>
  </si>
  <si>
    <t>SOR
ORD</t>
  </si>
  <si>
    <t>DESCRIPCION</t>
  </si>
  <si>
    <t>A</t>
  </si>
  <si>
    <t>01</t>
  </si>
  <si>
    <t>001</t>
  </si>
  <si>
    <t>SUELDO BÁSICO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</si>
  <si>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</si>
  <si>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</si>
  <si>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</si>
  <si>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</si>
  <si>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</si>
  <si>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</si>
  <si>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</si>
  <si>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</si>
  <si>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</si>
  <si>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</si>
  <si>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009</t>
  </si>
  <si>
    <t>PRIMA DE NAVIDAD</t>
  </si>
  <si>
    <t>010</t>
  </si>
  <si>
    <t>PRIMA DE VACACIONES</t>
  </si>
  <si>
    <t>02</t>
  </si>
  <si>
    <t>PENSIONES</t>
  </si>
  <si>
    <t>002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</si>
  <si>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</si>
  <si>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</si>
  <si>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</si>
  <si>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</si>
  <si>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</si>
  <si>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</si>
  <si>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</si>
  <si>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SUELDO DE VACACIONES</t>
  </si>
  <si>
    <t>BONIFICACIÓN ESPECIAL DE RECREACIÓN</t>
  </si>
  <si>
    <t>PRIMA TÉCNICA NO SALARIAL</t>
  </si>
  <si>
    <t>016</t>
  </si>
  <si>
    <t>PRIMA DE COORDINACIÓN</t>
  </si>
  <si>
    <t>MAQUINARIA Y EQUIPO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</si>
  <si>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</si>
  <si>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</si>
  <si>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</si>
  <si>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</si>
  <si>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</si>
  <si>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</si>
  <si>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008</t>
  </si>
  <si>
    <t>SERVICIOS PRESTADOS A LAS EMPRESAS Y SERVICIOS DE PRODUCCIÓN</t>
  </si>
  <si>
    <t>SERVICIOS PARA LA COMUNIDAD, SOCIALES Y PERSONALES</t>
  </si>
  <si>
    <t>VIÁTICOS DE LOS FUNCIONARIOS EN COMISIÓN</t>
  </si>
  <si>
    <t>04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</si>
  <si>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</si>
  <si>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</si>
  <si>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</si>
  <si>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07</t>
  </si>
  <si>
    <t>CESANTÍAS DEFINITIVAS</t>
  </si>
  <si>
    <t>CESANTÍAS PARCIALES</t>
  </si>
  <si>
    <t>08</t>
  </si>
  <si>
    <t>IMPUESTO PREDIAL Y SOBRETASA AMBIENTAL</t>
  </si>
  <si>
    <t>IMPUESTO SOBRE VEHÍCULOS AUTOMOTORES</t>
  </si>
  <si>
    <t>C</t>
  </si>
  <si>
    <t>1599</t>
  </si>
  <si>
    <t>0100</t>
  </si>
  <si>
    <t>1</t>
  </si>
  <si>
    <t>0</t>
  </si>
  <si>
    <t>1599009</t>
  </si>
  <si>
    <t>ADQUISICIÓN DE BIENES Y SERVICIOS</t>
  </si>
  <si>
    <t>REMUNERACIONES NO CONSTITUTIVAS DE FACTOR SALARIAL</t>
  </si>
  <si>
    <t>OTROS GASTOS DE PERSONAL - PREVIO CONCEPTO DGPPN</t>
  </si>
  <si>
    <t>SENTENCIAS</t>
  </si>
  <si>
    <t>CONCILIACIONES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</si>
  <si>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</si>
  <si>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</si>
  <si>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IMPUESTOS</t>
  </si>
  <si>
    <t>CUOTA DE FISCALIZACIÓN Y AUDITAJE</t>
  </si>
  <si>
    <t>CONTRIBUCIÓN NACIONAL DE VALORIZACIÓN</t>
  </si>
  <si>
    <t>10</t>
  </si>
  <si>
    <t>05</t>
  </si>
  <si>
    <t>DESAGREGACION PRESUPUESTO VIGENCIA 2019</t>
  </si>
  <si>
    <t>PRESUPUESTO APROBADO LEY 1940 NOV 26/18</t>
  </si>
  <si>
    <t>DESAGREGACION INICIAL</t>
  </si>
  <si>
    <t>GASTOS DE PERSONAL</t>
  </si>
  <si>
    <t xml:space="preserve">SALARIO </t>
  </si>
  <si>
    <t>CONTRIBUCIONES INHERENTES A LA NOMINA</t>
  </si>
  <si>
    <t>OTROS GASTOS DE PERSONAL PREVIO CONCEPTO DGPPN</t>
  </si>
  <si>
    <t>ADQUISICION DE BIENES Y SERVICIOS</t>
  </si>
  <si>
    <t>ADQUISICION DE ACTIVOS NO FINANCIEROS</t>
  </si>
  <si>
    <t>ADQUISICIONES DIFERENTES  DE ACTIVOS</t>
  </si>
  <si>
    <t>TRANSFERENCIAS CORRIENTES</t>
  </si>
  <si>
    <t>PRESTACIONES SOCIALES</t>
  </si>
  <si>
    <t xml:space="preserve">SENTENCIA Y CONCILIACIONES </t>
  </si>
  <si>
    <t xml:space="preserve">GASTOS DE COMERCIALIZACION  Y PRODUCCION </t>
  </si>
  <si>
    <t>MATERIALES Y SUMINISTROS</t>
  </si>
  <si>
    <t>ADQUISICION DE SERVICIOS</t>
  </si>
  <si>
    <t>DISMINUCION DE ACTIVOS</t>
  </si>
  <si>
    <t>CESANTIAS</t>
  </si>
  <si>
    <t>GASTOS POR TRIBUTOS, MULTAS, SANCIONES  E INTERESES DE MORA</t>
  </si>
  <si>
    <t>CONTRIBUCIONES</t>
  </si>
  <si>
    <t>INVERSION</t>
  </si>
  <si>
    <t>FORTALECIMIENTO DE LA GESTION Y DIRECCION DEL SECTOR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</si>
</sst>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 applyFont="1" applyFill="1" applyBorder="1"/>
    <xf numFmtId="164" fontId="3" fillId="0" borderId="0" xfId="1" applyFont="1" applyFill="1" applyBorder="1"/>
    <xf numFmtId="164" fontId="4" fillId="2" borderId="1" xfId="1" applyFont="1" applyFill="1" applyBorder="1" applyAlignment="1">
      <alignment horizontal="center" vertical="center" wrapText="1" readingOrder="1"/>
    </xf>
    <xf numFmtId="164" fontId="4" fillId="2" borderId="1" xfId="1" applyFont="1" applyFill="1" applyBorder="1" applyAlignment="1">
      <alignment horizontal="left" vertical="center" wrapText="1" readingOrder="1"/>
    </xf>
    <xf numFmtId="164" fontId="4" fillId="2" borderId="1" xfId="1" applyFont="1" applyFill="1" applyBorder="1" applyAlignment="1">
      <alignment horizontal="right" vertical="center" wrapText="1" readingOrder="1"/>
    </xf>
    <xf numFmtId="164" fontId="2" fillId="3" borderId="1" xfId="1" applyFont="1" applyFill="1" applyBorder="1" applyAlignment="1">
      <alignment horizontal="center" vertical="center" wrapText="1" readingOrder="1"/>
    </xf>
    <xf numFmtId="164" fontId="2" fillId="3" borderId="1" xfId="1" applyFont="1" applyFill="1" applyBorder="1" applyAlignment="1">
      <alignment horizontal="right" vertical="center" wrapText="1" readingOrder="1"/>
    </xf>
    <xf numFmtId="164" fontId="5" fillId="0" borderId="0" xfId="1" applyFont="1" applyFill="1" applyBorder="1"/>
    <xf numFmtId="164" fontId="2" fillId="4" borderId="1" xfId="1" applyFont="1" applyFill="1" applyBorder="1" applyAlignment="1">
      <alignment horizontal="center" vertical="center" wrapText="1" readingOrder="1"/>
    </xf>
    <xf numFmtId="164" fontId="2" fillId="5" borderId="1" xfId="1" applyFont="1" applyFill="1" applyBorder="1" applyAlignment="1">
      <alignment horizontal="center" vertical="center" wrapText="1" readingOrder="1"/>
    </xf>
    <xf numFmtId="164" fontId="2" fillId="3" borderId="3" xfId="1" applyFont="1" applyFill="1" applyBorder="1" applyAlignment="1">
      <alignment horizontal="left" vertical="center" wrapText="1" readingOrder="1"/>
    </xf>
    <xf numFmtId="164" fontId="2" fillId="3" borderId="4" xfId="1" applyFont="1" applyFill="1" applyBorder="1" applyAlignment="1">
      <alignment horizontal="left" vertical="center" wrapText="1" readingOrder="1"/>
    </xf>
    <xf numFmtId="164" fontId="2" fillId="3" borderId="5" xfId="1" applyFont="1" applyFill="1" applyBorder="1" applyAlignment="1">
      <alignment horizontal="left" vertical="center" wrapText="1" readingOrder="1"/>
    </xf>
    <xf numFmtId="164" fontId="2" fillId="4" borderId="3" xfId="1" applyFont="1" applyFill="1" applyBorder="1" applyAlignment="1">
      <alignment horizontal="left" vertical="center" wrapText="1" readingOrder="1"/>
    </xf>
    <xf numFmtId="164" fontId="2" fillId="4" borderId="4" xfId="1" applyFont="1" applyFill="1" applyBorder="1" applyAlignment="1">
      <alignment horizontal="left" vertical="center" wrapText="1" readingOrder="1"/>
    </xf>
    <xf numFmtId="164" fontId="2" fillId="4" borderId="5" xfId="1" applyFont="1" applyFill="1" applyBorder="1" applyAlignment="1">
      <alignment horizontal="left" vertical="center" wrapText="1" readingOrder="1"/>
    </xf>
    <xf numFmtId="164" fontId="6" fillId="0" borderId="0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tabSelected="1" workbookViewId="0">
      <selection activeCell="H79" sqref="H79"/>
    </sheetView>
  </sheetViews>
  <sheetFormatPr baseColWidth="10" defaultRowHeight="15" x14ac:dyDescent="0.2"/>
  <cols>
    <col min="1" max="5" width="11.42578125" style="1"/>
    <col min="6" max="6" width="13" style="1" customWidth="1"/>
    <col min="7" max="7" width="36.5703125" style="1" customWidth="1"/>
    <col min="8" max="8" width="34.140625" style="1" customWidth="1"/>
    <col min="9" max="9" width="23.42578125" style="1" customWidth="1"/>
    <col min="10" max="10" width="23.140625" style="1" customWidth="1"/>
    <col min="11" max="16384" width="11.42578125" style="1"/>
  </cols>
  <sheetData>
    <row r="1" spans="1:8" ht="20.25" x14ac:dyDescent="0.3">
      <c r="A1" s="16" t="s">
        <v>79</v>
      </c>
      <c r="B1" s="16"/>
      <c r="C1" s="16"/>
      <c r="D1" s="16"/>
      <c r="E1" s="16"/>
      <c r="F1" s="16"/>
      <c r="G1" s="16"/>
      <c r="H1" s="16"/>
    </row>
    <row r="2" spans="1:8" ht="15.75" x14ac:dyDescent="0.25">
      <c r="A2" s="17" t="s">
        <v>80</v>
      </c>
      <c r="B2" s="17"/>
      <c r="C2" s="17"/>
      <c r="D2" s="17"/>
      <c r="E2" s="17"/>
      <c r="F2" s="17"/>
      <c r="G2" s="17"/>
      <c r="H2" s="17"/>
    </row>
    <row r="3" spans="1:8" ht="31.5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81</v>
      </c>
    </row>
    <row r="4" spans="1:8" ht="15.75" x14ac:dyDescent="0.2">
      <c r="A4" s="13" t="s">
        <v>82</v>
      </c>
      <c r="B4" s="14"/>
      <c r="C4" s="14"/>
      <c r="D4" s="14"/>
      <c r="E4" s="14"/>
      <c r="F4" s="14"/>
      <c r="G4" s="15"/>
      <c r="H4" s="8">
        <f>+H5+H14+H22+H27</f>
        <v>44596000000</v>
      </c>
    </row>
    <row r="5" spans="1:8" ht="15.75" x14ac:dyDescent="0.2">
      <c r="A5" s="10" t="s">
        <v>83</v>
      </c>
      <c r="B5" s="11"/>
      <c r="C5" s="11"/>
      <c r="D5" s="11"/>
      <c r="E5" s="11"/>
      <c r="F5" s="11"/>
      <c r="G5" s="12"/>
      <c r="H5" s="5">
        <f>SUM(H6:H13)</f>
        <v>31514000000</v>
      </c>
    </row>
    <row r="6" spans="1:8" x14ac:dyDescent="0.2">
      <c r="A6" s="2" t="s">
        <v>7</v>
      </c>
      <c r="B6" s="2" t="s">
        <v>8</v>
      </c>
      <c r="C6" s="2" t="s">
        <v>8</v>
      </c>
      <c r="D6" s="2" t="s">
        <v>8</v>
      </c>
      <c r="E6" s="2" t="s">
        <v>9</v>
      </c>
      <c r="F6" s="2" t="s">
        <v>9</v>
      </c>
      <c r="G6" s="3" t="s">
        <v>10</v>
      </c>
      <c r="H6" s="4">
        <v>23505600000</v>
      </c>
    </row>
    <row r="7" spans="1:8" x14ac:dyDescent="0.2">
      <c r="A7" s="2" t="s">
        <v>7</v>
      </c>
      <c r="B7" s="2" t="s">
        <v>8</v>
      </c>
      <c r="C7" s="2" t="s">
        <v>8</v>
      </c>
      <c r="D7" s="2" t="s">
        <v>8</v>
      </c>
      <c r="E7" s="2" t="s">
        <v>9</v>
      </c>
      <c r="F7" s="2" t="s">
        <v>11</v>
      </c>
      <c r="G7" s="3" t="s">
        <v>12</v>
      </c>
      <c r="H7" s="4">
        <v>447400000</v>
      </c>
    </row>
    <row r="8" spans="1:8" x14ac:dyDescent="0.2">
      <c r="A8" s="2" t="s">
        <v>7</v>
      </c>
      <c r="B8" s="2" t="s">
        <v>8</v>
      </c>
      <c r="C8" s="2" t="s">
        <v>8</v>
      </c>
      <c r="D8" s="2" t="s">
        <v>8</v>
      </c>
      <c r="E8" s="2" t="s">
        <v>9</v>
      </c>
      <c r="F8" s="2" t="s">
        <v>13</v>
      </c>
      <c r="G8" s="3" t="s">
        <v>14</v>
      </c>
      <c r="H8" s="4">
        <v>702000000</v>
      </c>
    </row>
    <row r="9" spans="1:8" x14ac:dyDescent="0.2">
      <c r="A9" s="2" t="s">
        <v>7</v>
      </c>
      <c r="B9" s="2" t="s">
        <v>8</v>
      </c>
      <c r="C9" s="2" t="s">
        <v>8</v>
      </c>
      <c r="D9" s="2" t="s">
        <v>8</v>
      </c>
      <c r="E9" s="2" t="s">
        <v>9</v>
      </c>
      <c r="F9" s="2" t="s">
        <v>15</v>
      </c>
      <c r="G9" s="3" t="s">
        <v>16</v>
      </c>
      <c r="H9" s="4">
        <v>758000000</v>
      </c>
    </row>
    <row r="10" spans="1:8" x14ac:dyDescent="0.2">
      <c r="A10" s="2" t="s">
        <v>7</v>
      </c>
      <c r="B10" s="2" t="s">
        <v>8</v>
      </c>
      <c r="C10" s="2" t="s">
        <v>8</v>
      </c>
      <c r="D10" s="2" t="s">
        <v>8</v>
      </c>
      <c r="E10" s="2" t="s">
        <v>9</v>
      </c>
      <c r="F10" s="2" t="s">
        <v>17</v>
      </c>
      <c r="G10" s="3" t="s">
        <v>18</v>
      </c>
      <c r="H10" s="4">
        <v>1168000000</v>
      </c>
    </row>
    <row r="11" spans="1:8" ht="30" x14ac:dyDescent="0.2">
      <c r="A11" s="2" t="s">
        <v>7</v>
      </c>
      <c r="B11" s="2" t="s">
        <v>8</v>
      </c>
      <c r="C11" s="2" t="s">
        <v>8</v>
      </c>
      <c r="D11" s="2" t="s">
        <v>8</v>
      </c>
      <c r="E11" s="2" t="s">
        <v>9</v>
      </c>
      <c r="F11" s="2" t="s">
        <v>19</v>
      </c>
      <c r="G11" s="3" t="s">
        <v>20</v>
      </c>
      <c r="H11" s="4">
        <v>920000000</v>
      </c>
    </row>
    <row r="12" spans="1:8" x14ac:dyDescent="0.2">
      <c r="A12" s="2" t="s">
        <v>7</v>
      </c>
      <c r="B12" s="2" t="s">
        <v>8</v>
      </c>
      <c r="C12" s="2" t="s">
        <v>8</v>
      </c>
      <c r="D12" s="2" t="s">
        <v>8</v>
      </c>
      <c r="E12" s="2" t="s">
        <v>9</v>
      </c>
      <c r="F12" s="2" t="s">
        <v>21</v>
      </c>
      <c r="G12" s="3" t="s">
        <v>22</v>
      </c>
      <c r="H12" s="4">
        <v>2685000000</v>
      </c>
    </row>
    <row r="13" spans="1:8" x14ac:dyDescent="0.2">
      <c r="A13" s="2" t="s">
        <v>7</v>
      </c>
      <c r="B13" s="2" t="s">
        <v>8</v>
      </c>
      <c r="C13" s="2" t="s">
        <v>8</v>
      </c>
      <c r="D13" s="2" t="s">
        <v>8</v>
      </c>
      <c r="E13" s="2" t="s">
        <v>9</v>
      </c>
      <c r="F13" s="2" t="s">
        <v>23</v>
      </c>
      <c r="G13" s="3" t="s">
        <v>24</v>
      </c>
      <c r="H13" s="4">
        <v>1328000000</v>
      </c>
    </row>
    <row r="14" spans="1:8" s="7" customFormat="1" ht="15.75" x14ac:dyDescent="0.25">
      <c r="A14" s="10" t="s">
        <v>84</v>
      </c>
      <c r="B14" s="11"/>
      <c r="C14" s="11"/>
      <c r="D14" s="11"/>
      <c r="E14" s="11"/>
      <c r="F14" s="11"/>
      <c r="G14" s="12"/>
      <c r="H14" s="6">
        <f>SUM(H15:H21)</f>
        <v>11083000000</v>
      </c>
    </row>
    <row r="15" spans="1:8" x14ac:dyDescent="0.2">
      <c r="A15" s="2" t="s">
        <v>7</v>
      </c>
      <c r="B15" s="2" t="s">
        <v>8</v>
      </c>
      <c r="C15" s="2" t="s">
        <v>8</v>
      </c>
      <c r="D15" s="2" t="s">
        <v>25</v>
      </c>
      <c r="E15" s="2" t="s">
        <v>9</v>
      </c>
      <c r="F15" s="2"/>
      <c r="G15" s="3" t="s">
        <v>26</v>
      </c>
      <c r="H15" s="4">
        <v>3215000000</v>
      </c>
    </row>
    <row r="16" spans="1:8" x14ac:dyDescent="0.2">
      <c r="A16" s="2" t="s">
        <v>7</v>
      </c>
      <c r="B16" s="2" t="s">
        <v>8</v>
      </c>
      <c r="C16" s="2" t="s">
        <v>8</v>
      </c>
      <c r="D16" s="2" t="s">
        <v>25</v>
      </c>
      <c r="E16" s="2" t="s">
        <v>27</v>
      </c>
      <c r="F16" s="2"/>
      <c r="G16" s="3" t="s">
        <v>28</v>
      </c>
      <c r="H16" s="4">
        <v>2169000000</v>
      </c>
    </row>
    <row r="17" spans="1:8" x14ac:dyDescent="0.2">
      <c r="A17" s="2" t="s">
        <v>7</v>
      </c>
      <c r="B17" s="2" t="s">
        <v>8</v>
      </c>
      <c r="C17" s="2" t="s">
        <v>8</v>
      </c>
      <c r="D17" s="2" t="s">
        <v>25</v>
      </c>
      <c r="E17" s="2" t="s">
        <v>11</v>
      </c>
      <c r="F17" s="2"/>
      <c r="G17" s="3" t="s">
        <v>29</v>
      </c>
      <c r="H17" s="4">
        <v>2402764948</v>
      </c>
    </row>
    <row r="18" spans="1:8" ht="30" x14ac:dyDescent="0.2">
      <c r="A18" s="2" t="s">
        <v>7</v>
      </c>
      <c r="B18" s="2" t="s">
        <v>8</v>
      </c>
      <c r="C18" s="2" t="s">
        <v>8</v>
      </c>
      <c r="D18" s="2" t="s">
        <v>25</v>
      </c>
      <c r="E18" s="2" t="s">
        <v>13</v>
      </c>
      <c r="F18" s="2"/>
      <c r="G18" s="3" t="s">
        <v>30</v>
      </c>
      <c r="H18" s="4">
        <v>1111000000</v>
      </c>
    </row>
    <row r="19" spans="1:8" ht="45" x14ac:dyDescent="0.2">
      <c r="A19" s="2" t="s">
        <v>7</v>
      </c>
      <c r="B19" s="2" t="s">
        <v>8</v>
      </c>
      <c r="C19" s="2" t="s">
        <v>8</v>
      </c>
      <c r="D19" s="2" t="s">
        <v>25</v>
      </c>
      <c r="E19" s="2" t="s">
        <v>15</v>
      </c>
      <c r="F19" s="2"/>
      <c r="G19" s="3" t="s">
        <v>31</v>
      </c>
      <c r="H19" s="4">
        <v>810000000</v>
      </c>
    </row>
    <row r="20" spans="1:8" x14ac:dyDescent="0.2">
      <c r="A20" s="2" t="s">
        <v>7</v>
      </c>
      <c r="B20" s="2" t="s">
        <v>8</v>
      </c>
      <c r="C20" s="2" t="s">
        <v>8</v>
      </c>
      <c r="D20" s="2" t="s">
        <v>25</v>
      </c>
      <c r="E20" s="2" t="s">
        <v>17</v>
      </c>
      <c r="F20" s="2"/>
      <c r="G20" s="3" t="s">
        <v>32</v>
      </c>
      <c r="H20" s="4">
        <v>829235052</v>
      </c>
    </row>
    <row r="21" spans="1:8" x14ac:dyDescent="0.2">
      <c r="A21" s="2" t="s">
        <v>7</v>
      </c>
      <c r="B21" s="2" t="s">
        <v>8</v>
      </c>
      <c r="C21" s="2" t="s">
        <v>8</v>
      </c>
      <c r="D21" s="2" t="s">
        <v>25</v>
      </c>
      <c r="E21" s="2" t="s">
        <v>19</v>
      </c>
      <c r="F21" s="2"/>
      <c r="G21" s="3" t="s">
        <v>33</v>
      </c>
      <c r="H21" s="4">
        <v>546000000</v>
      </c>
    </row>
    <row r="22" spans="1:8" s="7" customFormat="1" ht="15.75" x14ac:dyDescent="0.25">
      <c r="A22" s="10" t="s">
        <v>68</v>
      </c>
      <c r="B22" s="11"/>
      <c r="C22" s="11"/>
      <c r="D22" s="11"/>
      <c r="E22" s="11"/>
      <c r="F22" s="11"/>
      <c r="G22" s="12"/>
      <c r="H22" s="6">
        <f>SUM(H23:H26)</f>
        <v>574000000</v>
      </c>
    </row>
    <row r="23" spans="1:8" x14ac:dyDescent="0.2">
      <c r="A23" s="2" t="s">
        <v>7</v>
      </c>
      <c r="B23" s="2" t="s">
        <v>8</v>
      </c>
      <c r="C23" s="2" t="s">
        <v>8</v>
      </c>
      <c r="D23" s="2" t="s">
        <v>34</v>
      </c>
      <c r="E23" s="2" t="s">
        <v>9</v>
      </c>
      <c r="F23" s="2" t="s">
        <v>9</v>
      </c>
      <c r="G23" s="3" t="s">
        <v>35</v>
      </c>
      <c r="H23" s="4">
        <v>451305562</v>
      </c>
    </row>
    <row r="24" spans="1:8" ht="30" x14ac:dyDescent="0.2">
      <c r="A24" s="2" t="s">
        <v>7</v>
      </c>
      <c r="B24" s="2" t="s">
        <v>8</v>
      </c>
      <c r="C24" s="2" t="s">
        <v>8</v>
      </c>
      <c r="D24" s="2" t="s">
        <v>34</v>
      </c>
      <c r="E24" s="2" t="s">
        <v>9</v>
      </c>
      <c r="F24" s="2" t="s">
        <v>11</v>
      </c>
      <c r="G24" s="3" t="s">
        <v>36</v>
      </c>
      <c r="H24" s="4">
        <v>14712387</v>
      </c>
    </row>
    <row r="25" spans="1:8" x14ac:dyDescent="0.2">
      <c r="A25" s="2" t="s">
        <v>7</v>
      </c>
      <c r="B25" s="2" t="s">
        <v>8</v>
      </c>
      <c r="C25" s="2" t="s">
        <v>8</v>
      </c>
      <c r="D25" s="2" t="s">
        <v>34</v>
      </c>
      <c r="E25" s="2" t="s">
        <v>27</v>
      </c>
      <c r="F25" s="2"/>
      <c r="G25" s="3" t="s">
        <v>37</v>
      </c>
      <c r="H25" s="4">
        <v>66983451</v>
      </c>
    </row>
    <row r="26" spans="1:8" x14ac:dyDescent="0.2">
      <c r="A26" s="2" t="s">
        <v>7</v>
      </c>
      <c r="B26" s="2" t="s">
        <v>8</v>
      </c>
      <c r="C26" s="2" t="s">
        <v>8</v>
      </c>
      <c r="D26" s="2" t="s">
        <v>34</v>
      </c>
      <c r="E26" s="2" t="s">
        <v>38</v>
      </c>
      <c r="F26" s="2"/>
      <c r="G26" s="3" t="s">
        <v>39</v>
      </c>
      <c r="H26" s="4">
        <v>40998600</v>
      </c>
    </row>
    <row r="27" spans="1:8" s="7" customFormat="1" ht="15.75" customHeight="1" x14ac:dyDescent="0.25">
      <c r="A27" s="10" t="s">
        <v>85</v>
      </c>
      <c r="B27" s="11"/>
      <c r="C27" s="11"/>
      <c r="D27" s="11"/>
      <c r="E27" s="11"/>
      <c r="F27" s="11"/>
      <c r="G27" s="12"/>
      <c r="H27" s="6">
        <f>+H28</f>
        <v>1425000000</v>
      </c>
    </row>
    <row r="28" spans="1:8" ht="45" x14ac:dyDescent="0.2">
      <c r="A28" s="2" t="s">
        <v>7</v>
      </c>
      <c r="B28" s="2" t="s">
        <v>8</v>
      </c>
      <c r="C28" s="2" t="s">
        <v>8</v>
      </c>
      <c r="D28" s="2" t="s">
        <v>51</v>
      </c>
      <c r="E28" s="2"/>
      <c r="F28" s="2"/>
      <c r="G28" s="3" t="s">
        <v>69</v>
      </c>
      <c r="H28" s="4">
        <v>1425000000</v>
      </c>
    </row>
    <row r="29" spans="1:8" ht="15.75" x14ac:dyDescent="0.2">
      <c r="A29" s="13" t="s">
        <v>86</v>
      </c>
      <c r="B29" s="14"/>
      <c r="C29" s="14"/>
      <c r="D29" s="14"/>
      <c r="E29" s="14"/>
      <c r="F29" s="14"/>
      <c r="G29" s="15"/>
      <c r="H29" s="8">
        <f>+H30+H32</f>
        <v>13850000000</v>
      </c>
    </row>
    <row r="30" spans="1:8" ht="15.75" x14ac:dyDescent="0.2">
      <c r="A30" s="10" t="s">
        <v>87</v>
      </c>
      <c r="B30" s="11"/>
      <c r="C30" s="11"/>
      <c r="D30" s="11"/>
      <c r="E30" s="11"/>
      <c r="F30" s="11"/>
      <c r="G30" s="12"/>
      <c r="H30" s="5">
        <f>+H31</f>
        <v>931000000</v>
      </c>
    </row>
    <row r="31" spans="1:8" x14ac:dyDescent="0.2">
      <c r="A31" s="2" t="s">
        <v>7</v>
      </c>
      <c r="B31" s="2" t="s">
        <v>25</v>
      </c>
      <c r="C31" s="2" t="s">
        <v>8</v>
      </c>
      <c r="D31" s="2" t="s">
        <v>8</v>
      </c>
      <c r="E31" s="2" t="s">
        <v>13</v>
      </c>
      <c r="F31" s="2"/>
      <c r="G31" s="3" t="s">
        <v>40</v>
      </c>
      <c r="H31" s="4">
        <v>931000000</v>
      </c>
    </row>
    <row r="32" spans="1:8" ht="15.75" x14ac:dyDescent="0.2">
      <c r="A32" s="10" t="s">
        <v>88</v>
      </c>
      <c r="B32" s="11"/>
      <c r="C32" s="11"/>
      <c r="D32" s="11"/>
      <c r="E32" s="11"/>
      <c r="F32" s="11"/>
      <c r="G32" s="12"/>
      <c r="H32" s="5">
        <f>SUM(H33:H41)</f>
        <v>12919000000</v>
      </c>
    </row>
    <row r="33" spans="1:8" ht="60" x14ac:dyDescent="0.2">
      <c r="A33" s="2" t="s">
        <v>7</v>
      </c>
      <c r="B33" s="2" t="s">
        <v>25</v>
      </c>
      <c r="C33" s="2" t="s">
        <v>25</v>
      </c>
      <c r="D33" s="2" t="s">
        <v>8</v>
      </c>
      <c r="E33" s="2" t="s">
        <v>27</v>
      </c>
      <c r="F33" s="2"/>
      <c r="G33" s="3" t="s">
        <v>41</v>
      </c>
      <c r="H33" s="4">
        <v>210108116</v>
      </c>
    </row>
    <row r="34" spans="1:8" ht="60" x14ac:dyDescent="0.2">
      <c r="A34" s="2" t="s">
        <v>7</v>
      </c>
      <c r="B34" s="2" t="s">
        <v>25</v>
      </c>
      <c r="C34" s="2" t="s">
        <v>25</v>
      </c>
      <c r="D34" s="2" t="s">
        <v>8</v>
      </c>
      <c r="E34" s="2" t="s">
        <v>11</v>
      </c>
      <c r="F34" s="2"/>
      <c r="G34" s="3" t="s">
        <v>42</v>
      </c>
      <c r="H34" s="4">
        <v>774027583</v>
      </c>
    </row>
    <row r="35" spans="1:8" ht="30" x14ac:dyDescent="0.2">
      <c r="A35" s="2" t="s">
        <v>7</v>
      </c>
      <c r="B35" s="2" t="s">
        <v>25</v>
      </c>
      <c r="C35" s="2" t="s">
        <v>25</v>
      </c>
      <c r="D35" s="2" t="s">
        <v>8</v>
      </c>
      <c r="E35" s="2" t="s">
        <v>13</v>
      </c>
      <c r="F35" s="2"/>
      <c r="G35" s="3" t="s">
        <v>43</v>
      </c>
      <c r="H35" s="4">
        <v>17000000</v>
      </c>
    </row>
    <row r="36" spans="1:8" ht="30" x14ac:dyDescent="0.2">
      <c r="A36" s="2" t="s">
        <v>7</v>
      </c>
      <c r="B36" s="2" t="s">
        <v>25</v>
      </c>
      <c r="C36" s="2" t="s">
        <v>25</v>
      </c>
      <c r="D36" s="2" t="s">
        <v>25</v>
      </c>
      <c r="E36" s="2" t="s">
        <v>15</v>
      </c>
      <c r="F36" s="2"/>
      <c r="G36" s="3" t="s">
        <v>44</v>
      </c>
      <c r="H36" s="4">
        <v>84828116</v>
      </c>
    </row>
    <row r="37" spans="1:8" ht="105" x14ac:dyDescent="0.2">
      <c r="A37" s="2" t="s">
        <v>7</v>
      </c>
      <c r="B37" s="2" t="s">
        <v>25</v>
      </c>
      <c r="C37" s="2" t="s">
        <v>25</v>
      </c>
      <c r="D37" s="2" t="s">
        <v>25</v>
      </c>
      <c r="E37" s="2" t="s">
        <v>17</v>
      </c>
      <c r="F37" s="2"/>
      <c r="G37" s="3" t="s">
        <v>45</v>
      </c>
      <c r="H37" s="4">
        <v>7324364286</v>
      </c>
    </row>
    <row r="38" spans="1:8" ht="60" x14ac:dyDescent="0.2">
      <c r="A38" s="2" t="s">
        <v>7</v>
      </c>
      <c r="B38" s="2" t="s">
        <v>25</v>
      </c>
      <c r="C38" s="2" t="s">
        <v>25</v>
      </c>
      <c r="D38" s="2" t="s">
        <v>25</v>
      </c>
      <c r="E38" s="2" t="s">
        <v>19</v>
      </c>
      <c r="F38" s="2"/>
      <c r="G38" s="3" t="s">
        <v>46</v>
      </c>
      <c r="H38" s="4">
        <v>875897116</v>
      </c>
    </row>
    <row r="39" spans="1:8" ht="45" x14ac:dyDescent="0.2">
      <c r="A39" s="2" t="s">
        <v>7</v>
      </c>
      <c r="B39" s="2" t="s">
        <v>25</v>
      </c>
      <c r="C39" s="2" t="s">
        <v>25</v>
      </c>
      <c r="D39" s="2" t="s">
        <v>25</v>
      </c>
      <c r="E39" s="2" t="s">
        <v>47</v>
      </c>
      <c r="F39" s="2"/>
      <c r="G39" s="3" t="s">
        <v>48</v>
      </c>
      <c r="H39" s="4">
        <v>2713618783</v>
      </c>
    </row>
    <row r="40" spans="1:8" ht="45" x14ac:dyDescent="0.2">
      <c r="A40" s="2" t="s">
        <v>7</v>
      </c>
      <c r="B40" s="2" t="s">
        <v>25</v>
      </c>
      <c r="C40" s="2" t="s">
        <v>25</v>
      </c>
      <c r="D40" s="2" t="s">
        <v>25</v>
      </c>
      <c r="E40" s="2" t="s">
        <v>21</v>
      </c>
      <c r="F40" s="2"/>
      <c r="G40" s="3" t="s">
        <v>49</v>
      </c>
      <c r="H40" s="4">
        <v>503156000</v>
      </c>
    </row>
    <row r="41" spans="1:8" ht="30" x14ac:dyDescent="0.2">
      <c r="A41" s="2" t="s">
        <v>7</v>
      </c>
      <c r="B41" s="2" t="s">
        <v>25</v>
      </c>
      <c r="C41" s="2" t="s">
        <v>25</v>
      </c>
      <c r="D41" s="2" t="s">
        <v>25</v>
      </c>
      <c r="E41" s="2" t="s">
        <v>23</v>
      </c>
      <c r="F41" s="2"/>
      <c r="G41" s="3" t="s">
        <v>50</v>
      </c>
      <c r="H41" s="4">
        <v>416000000</v>
      </c>
    </row>
    <row r="42" spans="1:8" ht="15.75" x14ac:dyDescent="0.2">
      <c r="A42" s="13" t="s">
        <v>89</v>
      </c>
      <c r="B42" s="14"/>
      <c r="C42" s="14"/>
      <c r="D42" s="14"/>
      <c r="E42" s="14"/>
      <c r="F42" s="14"/>
      <c r="G42" s="15"/>
      <c r="H42" s="8">
        <f>+H43+H47</f>
        <v>7325000000</v>
      </c>
    </row>
    <row r="43" spans="1:8" ht="15.75" x14ac:dyDescent="0.2">
      <c r="A43" s="10" t="s">
        <v>90</v>
      </c>
      <c r="B43" s="11"/>
      <c r="C43" s="11"/>
      <c r="D43" s="11"/>
      <c r="E43" s="11"/>
      <c r="F43" s="11"/>
      <c r="G43" s="12"/>
      <c r="H43" s="5">
        <f>+H44+H45+H46</f>
        <v>4225000000</v>
      </c>
    </row>
    <row r="44" spans="1:8" ht="45" x14ac:dyDescent="0.2">
      <c r="A44" s="2" t="s">
        <v>7</v>
      </c>
      <c r="B44" s="2" t="s">
        <v>34</v>
      </c>
      <c r="C44" s="2" t="s">
        <v>51</v>
      </c>
      <c r="D44" s="2" t="s">
        <v>25</v>
      </c>
      <c r="E44" s="2" t="s">
        <v>9</v>
      </c>
      <c r="F44" s="2" t="s">
        <v>27</v>
      </c>
      <c r="G44" s="3" t="s">
        <v>52</v>
      </c>
      <c r="H44" s="4">
        <v>1521000000</v>
      </c>
    </row>
    <row r="45" spans="1:8" ht="45" x14ac:dyDescent="0.2">
      <c r="A45" s="2" t="s">
        <v>7</v>
      </c>
      <c r="B45" s="2" t="s">
        <v>34</v>
      </c>
      <c r="C45" s="2" t="s">
        <v>51</v>
      </c>
      <c r="D45" s="2" t="s">
        <v>25</v>
      </c>
      <c r="E45" s="2" t="s">
        <v>27</v>
      </c>
      <c r="F45" s="2" t="s">
        <v>27</v>
      </c>
      <c r="G45" s="3" t="s">
        <v>53</v>
      </c>
      <c r="H45" s="4">
        <v>58000000</v>
      </c>
    </row>
    <row r="46" spans="1:8" ht="45" x14ac:dyDescent="0.2">
      <c r="A46" s="2" t="s">
        <v>7</v>
      </c>
      <c r="B46" s="2" t="s">
        <v>34</v>
      </c>
      <c r="C46" s="2" t="s">
        <v>51</v>
      </c>
      <c r="D46" s="2" t="s">
        <v>25</v>
      </c>
      <c r="E46" s="2" t="s">
        <v>13</v>
      </c>
      <c r="F46" s="2" t="s">
        <v>27</v>
      </c>
      <c r="G46" s="3" t="s">
        <v>54</v>
      </c>
      <c r="H46" s="4">
        <v>2646000000</v>
      </c>
    </row>
    <row r="47" spans="1:8" ht="15.75" x14ac:dyDescent="0.2">
      <c r="A47" s="10" t="s">
        <v>91</v>
      </c>
      <c r="B47" s="11"/>
      <c r="C47" s="11"/>
      <c r="D47" s="11"/>
      <c r="E47" s="11"/>
      <c r="F47" s="11"/>
      <c r="G47" s="12"/>
      <c r="H47" s="5">
        <f>+H48+H49</f>
        <v>3100000000</v>
      </c>
    </row>
    <row r="48" spans="1:8" x14ac:dyDescent="0.2">
      <c r="A48" s="2" t="s">
        <v>7</v>
      </c>
      <c r="B48" s="2" t="s">
        <v>34</v>
      </c>
      <c r="C48" s="2" t="s">
        <v>77</v>
      </c>
      <c r="D48" s="2" t="s">
        <v>8</v>
      </c>
      <c r="E48" s="2" t="s">
        <v>9</v>
      </c>
      <c r="F48" s="2"/>
      <c r="G48" s="3" t="s">
        <v>70</v>
      </c>
      <c r="H48" s="4">
        <v>2000000000</v>
      </c>
    </row>
    <row r="49" spans="1:8" x14ac:dyDescent="0.2">
      <c r="A49" s="2" t="s">
        <v>7</v>
      </c>
      <c r="B49" s="2" t="s">
        <v>34</v>
      </c>
      <c r="C49" s="2" t="s">
        <v>77</v>
      </c>
      <c r="D49" s="2" t="s">
        <v>8</v>
      </c>
      <c r="E49" s="2" t="s">
        <v>27</v>
      </c>
      <c r="F49" s="2"/>
      <c r="G49" s="3" t="s">
        <v>71</v>
      </c>
      <c r="H49" s="4">
        <v>1100000000</v>
      </c>
    </row>
    <row r="50" spans="1:8" ht="15.75" x14ac:dyDescent="0.2">
      <c r="A50" s="13" t="s">
        <v>92</v>
      </c>
      <c r="B50" s="14"/>
      <c r="C50" s="14"/>
      <c r="D50" s="14"/>
      <c r="E50" s="14"/>
      <c r="F50" s="14"/>
      <c r="G50" s="15"/>
      <c r="H50" s="8">
        <f>+H51+H55</f>
        <v>490877024085</v>
      </c>
    </row>
    <row r="51" spans="1:8" ht="15.75" x14ac:dyDescent="0.2">
      <c r="A51" s="10" t="s">
        <v>93</v>
      </c>
      <c r="B51" s="11"/>
      <c r="C51" s="11"/>
      <c r="D51" s="11"/>
      <c r="E51" s="11"/>
      <c r="F51" s="11"/>
      <c r="G51" s="12"/>
      <c r="H51" s="5">
        <f>SUM(H52:H54)</f>
        <v>450466024085</v>
      </c>
    </row>
    <row r="52" spans="1:8" ht="60" x14ac:dyDescent="0.2">
      <c r="A52" s="2" t="s">
        <v>7</v>
      </c>
      <c r="B52" s="2" t="s">
        <v>78</v>
      </c>
      <c r="C52" s="2" t="s">
        <v>8</v>
      </c>
      <c r="D52" s="2" t="s">
        <v>8</v>
      </c>
      <c r="E52" s="2" t="s">
        <v>27</v>
      </c>
      <c r="F52" s="2"/>
      <c r="G52" s="3" t="s">
        <v>41</v>
      </c>
      <c r="H52" s="4">
        <v>315467024085</v>
      </c>
    </row>
    <row r="53" spans="1:8" ht="60" x14ac:dyDescent="0.2">
      <c r="A53" s="2" t="s">
        <v>7</v>
      </c>
      <c r="B53" s="2" t="s">
        <v>78</v>
      </c>
      <c r="C53" s="2" t="s">
        <v>8</v>
      </c>
      <c r="D53" s="2" t="s">
        <v>8</v>
      </c>
      <c r="E53" s="2" t="s">
        <v>11</v>
      </c>
      <c r="F53" s="2"/>
      <c r="G53" s="3" t="s">
        <v>42</v>
      </c>
      <c r="H53" s="4">
        <v>130798000000</v>
      </c>
    </row>
    <row r="54" spans="1:8" ht="30" x14ac:dyDescent="0.2">
      <c r="A54" s="2" t="s">
        <v>7</v>
      </c>
      <c r="B54" s="2" t="s">
        <v>78</v>
      </c>
      <c r="C54" s="2" t="s">
        <v>8</v>
      </c>
      <c r="D54" s="2" t="s">
        <v>8</v>
      </c>
      <c r="E54" s="2" t="s">
        <v>13</v>
      </c>
      <c r="F54" s="2"/>
      <c r="G54" s="3" t="s">
        <v>72</v>
      </c>
      <c r="H54" s="4">
        <v>4201000000</v>
      </c>
    </row>
    <row r="55" spans="1:8" ht="15.75" x14ac:dyDescent="0.2">
      <c r="A55" s="10" t="s">
        <v>94</v>
      </c>
      <c r="B55" s="11"/>
      <c r="C55" s="11"/>
      <c r="D55" s="11"/>
      <c r="E55" s="11"/>
      <c r="F55" s="11"/>
      <c r="G55" s="12"/>
      <c r="H55" s="5">
        <f>SUM(H56:H59)</f>
        <v>40411000000</v>
      </c>
    </row>
    <row r="56" spans="1:8" ht="113.25" customHeight="1" x14ac:dyDescent="0.2">
      <c r="A56" s="2" t="s">
        <v>7</v>
      </c>
      <c r="B56" s="2" t="s">
        <v>78</v>
      </c>
      <c r="C56" s="2" t="s">
        <v>8</v>
      </c>
      <c r="D56" s="2" t="s">
        <v>25</v>
      </c>
      <c r="E56" s="2" t="s">
        <v>17</v>
      </c>
      <c r="F56" s="2"/>
      <c r="G56" s="3" t="s">
        <v>73</v>
      </c>
      <c r="H56" s="4">
        <v>3419000000</v>
      </c>
    </row>
    <row r="57" spans="1:8" ht="60" x14ac:dyDescent="0.2">
      <c r="A57" s="2" t="s">
        <v>7</v>
      </c>
      <c r="B57" s="2" t="s">
        <v>78</v>
      </c>
      <c r="C57" s="2" t="s">
        <v>8</v>
      </c>
      <c r="D57" s="2" t="s">
        <v>25</v>
      </c>
      <c r="E57" s="2" t="s">
        <v>19</v>
      </c>
      <c r="F57" s="2"/>
      <c r="G57" s="3" t="s">
        <v>46</v>
      </c>
      <c r="H57" s="4">
        <v>15028000000</v>
      </c>
    </row>
    <row r="58" spans="1:8" ht="45" x14ac:dyDescent="0.2">
      <c r="A58" s="2" t="s">
        <v>7</v>
      </c>
      <c r="B58" s="2" t="s">
        <v>78</v>
      </c>
      <c r="C58" s="2" t="s">
        <v>8</v>
      </c>
      <c r="D58" s="2" t="s">
        <v>25</v>
      </c>
      <c r="E58" s="2" t="s">
        <v>47</v>
      </c>
      <c r="F58" s="2"/>
      <c r="G58" s="3" t="s">
        <v>48</v>
      </c>
      <c r="H58" s="4">
        <v>3504000000</v>
      </c>
    </row>
    <row r="59" spans="1:8" ht="45" x14ac:dyDescent="0.2">
      <c r="A59" s="2" t="s">
        <v>7</v>
      </c>
      <c r="B59" s="2" t="s">
        <v>78</v>
      </c>
      <c r="C59" s="2" t="s">
        <v>8</v>
      </c>
      <c r="D59" s="2" t="s">
        <v>25</v>
      </c>
      <c r="E59" s="2" t="s">
        <v>21</v>
      </c>
      <c r="F59" s="2"/>
      <c r="G59" s="3" t="s">
        <v>49</v>
      </c>
      <c r="H59" s="4">
        <v>18460000000</v>
      </c>
    </row>
    <row r="60" spans="1:8" ht="15.75" x14ac:dyDescent="0.2">
      <c r="A60" s="13" t="s">
        <v>95</v>
      </c>
      <c r="B60" s="14"/>
      <c r="C60" s="14"/>
      <c r="D60" s="14"/>
      <c r="E60" s="14"/>
      <c r="F60" s="14"/>
      <c r="G60" s="15"/>
      <c r="H60" s="8">
        <f>+H61</f>
        <v>610000000</v>
      </c>
    </row>
    <row r="61" spans="1:8" ht="15.75" x14ac:dyDescent="0.2">
      <c r="A61" s="10" t="s">
        <v>96</v>
      </c>
      <c r="B61" s="11"/>
      <c r="C61" s="11"/>
      <c r="D61" s="11"/>
      <c r="E61" s="11"/>
      <c r="F61" s="11"/>
      <c r="G61" s="12"/>
      <c r="H61" s="5">
        <f>+H62+H63</f>
        <v>610000000</v>
      </c>
    </row>
    <row r="62" spans="1:8" x14ac:dyDescent="0.2">
      <c r="A62" s="2" t="s">
        <v>7</v>
      </c>
      <c r="B62" s="2" t="s">
        <v>55</v>
      </c>
      <c r="C62" s="2" t="s">
        <v>8</v>
      </c>
      <c r="D62" s="2" t="s">
        <v>8</v>
      </c>
      <c r="E62" s="2"/>
      <c r="F62" s="2"/>
      <c r="G62" s="3" t="s">
        <v>56</v>
      </c>
      <c r="H62" s="4">
        <v>245000000</v>
      </c>
    </row>
    <row r="63" spans="1:8" x14ac:dyDescent="0.2">
      <c r="A63" s="2" t="s">
        <v>7</v>
      </c>
      <c r="B63" s="2" t="s">
        <v>55</v>
      </c>
      <c r="C63" s="2" t="s">
        <v>8</v>
      </c>
      <c r="D63" s="2" t="s">
        <v>25</v>
      </c>
      <c r="E63" s="2"/>
      <c r="F63" s="2"/>
      <c r="G63" s="3" t="s">
        <v>57</v>
      </c>
      <c r="H63" s="4">
        <v>365000000</v>
      </c>
    </row>
    <row r="64" spans="1:8" ht="15.75" x14ac:dyDescent="0.2">
      <c r="A64" s="13" t="s">
        <v>97</v>
      </c>
      <c r="B64" s="14"/>
      <c r="C64" s="14"/>
      <c r="D64" s="14"/>
      <c r="E64" s="14"/>
      <c r="F64" s="14"/>
      <c r="G64" s="15"/>
      <c r="H64" s="8">
        <f>+H65+H68</f>
        <v>2281000000</v>
      </c>
    </row>
    <row r="65" spans="1:8" ht="15.75" x14ac:dyDescent="0.2">
      <c r="A65" s="10" t="s">
        <v>74</v>
      </c>
      <c r="B65" s="11"/>
      <c r="C65" s="11"/>
      <c r="D65" s="11"/>
      <c r="E65" s="11"/>
      <c r="F65" s="11"/>
      <c r="G65" s="12"/>
      <c r="H65" s="5">
        <f>SUM(H66:H67)</f>
        <v>418000000</v>
      </c>
    </row>
    <row r="66" spans="1:8" ht="30" x14ac:dyDescent="0.2">
      <c r="A66" s="2" t="s">
        <v>7</v>
      </c>
      <c r="B66" s="2" t="s">
        <v>58</v>
      </c>
      <c r="C66" s="2" t="s">
        <v>8</v>
      </c>
      <c r="D66" s="2" t="s">
        <v>25</v>
      </c>
      <c r="E66" s="2" t="s">
        <v>9</v>
      </c>
      <c r="F66" s="2"/>
      <c r="G66" s="3" t="s">
        <v>59</v>
      </c>
      <c r="H66" s="4">
        <v>401698000</v>
      </c>
    </row>
    <row r="67" spans="1:8" ht="30" x14ac:dyDescent="0.2">
      <c r="A67" s="2" t="s">
        <v>7</v>
      </c>
      <c r="B67" s="2" t="s">
        <v>58</v>
      </c>
      <c r="C67" s="2" t="s">
        <v>8</v>
      </c>
      <c r="D67" s="2" t="s">
        <v>25</v>
      </c>
      <c r="E67" s="2" t="s">
        <v>17</v>
      </c>
      <c r="F67" s="2"/>
      <c r="G67" s="3" t="s">
        <v>60</v>
      </c>
      <c r="H67" s="4">
        <v>16302000</v>
      </c>
    </row>
    <row r="68" spans="1:8" ht="15.75" x14ac:dyDescent="0.2">
      <c r="A68" s="10" t="s">
        <v>98</v>
      </c>
      <c r="B68" s="11"/>
      <c r="C68" s="11"/>
      <c r="D68" s="11"/>
      <c r="E68" s="11"/>
      <c r="F68" s="11"/>
      <c r="G68" s="12"/>
      <c r="H68" s="5">
        <f>SUM(H69:H70)</f>
        <v>1863000000</v>
      </c>
    </row>
    <row r="69" spans="1:8" ht="30" x14ac:dyDescent="0.2">
      <c r="A69" s="2" t="s">
        <v>7</v>
      </c>
      <c r="B69" s="2" t="s">
        <v>58</v>
      </c>
      <c r="C69" s="2" t="s">
        <v>51</v>
      </c>
      <c r="D69" s="2" t="s">
        <v>8</v>
      </c>
      <c r="E69" s="2"/>
      <c r="F69" s="2"/>
      <c r="G69" s="3" t="s">
        <v>75</v>
      </c>
      <c r="H69" s="4">
        <v>1856000000</v>
      </c>
    </row>
    <row r="70" spans="1:8" ht="30" x14ac:dyDescent="0.2">
      <c r="A70" s="2" t="s">
        <v>7</v>
      </c>
      <c r="B70" s="2" t="s">
        <v>58</v>
      </c>
      <c r="C70" s="2" t="s">
        <v>51</v>
      </c>
      <c r="D70" s="2" t="s">
        <v>34</v>
      </c>
      <c r="E70" s="2"/>
      <c r="F70" s="2"/>
      <c r="G70" s="3" t="s">
        <v>76</v>
      </c>
      <c r="H70" s="4">
        <v>7000000</v>
      </c>
    </row>
    <row r="71" spans="1:8" ht="15.75" x14ac:dyDescent="0.2">
      <c r="A71" s="13" t="s">
        <v>99</v>
      </c>
      <c r="B71" s="14"/>
      <c r="C71" s="14"/>
      <c r="D71" s="14"/>
      <c r="E71" s="14"/>
      <c r="F71" s="14"/>
      <c r="G71" s="15"/>
      <c r="H71" s="8">
        <f>+H72</f>
        <v>5350000000</v>
      </c>
    </row>
    <row r="72" spans="1:8" ht="15.75" x14ac:dyDescent="0.2">
      <c r="A72" s="10" t="s">
        <v>100</v>
      </c>
      <c r="B72" s="11"/>
      <c r="C72" s="11"/>
      <c r="D72" s="11"/>
      <c r="E72" s="11"/>
      <c r="F72" s="11"/>
      <c r="G72" s="12"/>
      <c r="H72" s="5">
        <f>+H73</f>
        <v>5350000000</v>
      </c>
    </row>
    <row r="73" spans="1:8" ht="30" x14ac:dyDescent="0.2">
      <c r="A73" s="2" t="s">
        <v>61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3" t="s">
        <v>67</v>
      </c>
      <c r="H73" s="4">
        <v>5350000000</v>
      </c>
    </row>
    <row r="74" spans="1:8" ht="21.75" customHeight="1" x14ac:dyDescent="0.2"/>
  </sheetData>
  <mergeCells count="23">
    <mergeCell ref="A22:G22"/>
    <mergeCell ref="A1:H1"/>
    <mergeCell ref="A2:H2"/>
    <mergeCell ref="A4:G4"/>
    <mergeCell ref="A5:G5"/>
    <mergeCell ref="A14:G14"/>
    <mergeCell ref="A60:G60"/>
    <mergeCell ref="A27:G27"/>
    <mergeCell ref="A29:G29"/>
    <mergeCell ref="A30:G30"/>
    <mergeCell ref="A32:G32"/>
    <mergeCell ref="A42:G42"/>
    <mergeCell ref="A43:G43"/>
    <mergeCell ref="A47:G47"/>
    <mergeCell ref="A50:G50"/>
    <mergeCell ref="A51:G51"/>
    <mergeCell ref="A55:G55"/>
    <mergeCell ref="A61:G61"/>
    <mergeCell ref="A64:G64"/>
    <mergeCell ref="A65:G65"/>
    <mergeCell ref="A72:G72"/>
    <mergeCell ref="A68:G68"/>
    <mergeCell ref="A71:G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DESAGREGADO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Stela Beltran Rodriguez</dc:creator>
  <cp:lastModifiedBy>Olga Yaneth Robles Martin</cp:lastModifiedBy>
  <dcterms:created xsi:type="dcterms:W3CDTF">2019-04-08T16:32:26Z</dcterms:created>
  <dcterms:modified xsi:type="dcterms:W3CDTF">2021-02-12T14:37:32Z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