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GRUPO_CONTRATOS\CUADROS\OK REVISADOS\"/>
    </mc:Choice>
  </mc:AlternateContent>
  <bookViews>
    <workbookView xWindow="0" yWindow="0" windowWidth="28800" windowHeight="12300"/>
  </bookViews>
  <sheets>
    <sheet name="ALFM_CONTRATOS" sheetId="1" r:id="rId1"/>
    <sheet name="tipo cont" sheetId="2" state="hidden" r:id="rId2"/>
  </sheets>
  <definedNames>
    <definedName name="_xlnm._FilterDatabase" localSheetId="0" hidden="1">ALFM_CONTRATOS!$A$1:$AC$1</definedName>
    <definedName name="tipo_cont">'tipo cont'!$A$2:$A$4</definedName>
    <definedName name="tipo_liq">'tipo cont'!$A$8:$A$9</definedName>
  </definedNames>
  <calcPr calcId="162913"/>
</workbook>
</file>

<file path=xl/calcChain.xml><?xml version="1.0" encoding="utf-8"?>
<calcChain xmlns="http://schemas.openxmlformats.org/spreadsheetml/2006/main">
  <c r="N51" i="1" l="1"/>
  <c r="P45" i="1" l="1"/>
  <c r="P46" i="1"/>
  <c r="P47" i="1"/>
  <c r="P48" i="1"/>
  <c r="P49" i="1"/>
  <c r="P50" i="1"/>
  <c r="P51" i="1"/>
  <c r="P44" i="1" l="1"/>
  <c r="S43" i="1"/>
  <c r="P43" i="1"/>
  <c r="S42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8" i="1"/>
  <c r="P27" i="1"/>
  <c r="P26" i="1"/>
  <c r="P25" i="1"/>
  <c r="P24" i="1"/>
  <c r="P23" i="1"/>
  <c r="P22" i="1"/>
  <c r="P21" i="1"/>
  <c r="P20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<sst xmlns="http://schemas.openxmlformats.org/spreadsheetml/2006/main" count="733" uniqueCount="281">
  <si>
    <t>Número de contrato</t>
  </si>
  <si>
    <t>Nombre del contratista</t>
  </si>
  <si>
    <t>Número de registro presupuestal</t>
  </si>
  <si>
    <t>Fecha registro presupuestal</t>
  </si>
  <si>
    <t>Tipo contratación</t>
  </si>
  <si>
    <t>Contrato</t>
  </si>
  <si>
    <t>Convenio interadministrativo</t>
  </si>
  <si>
    <t>Convenio de colaboración y/o cooperación</t>
  </si>
  <si>
    <t>Otro (ver observaciones)</t>
  </si>
  <si>
    <t>Observaciones</t>
  </si>
  <si>
    <t>Tipo de liquidación</t>
  </si>
  <si>
    <t>Tipo liquidación</t>
  </si>
  <si>
    <t>Unilateral</t>
  </si>
  <si>
    <t>Bilateral</t>
  </si>
  <si>
    <t>Unidad de Contratación</t>
  </si>
  <si>
    <t>Valor total contrato (A+B)</t>
  </si>
  <si>
    <t>Valor inicial del contrato (A)</t>
  </si>
  <si>
    <t>Cantidad de modificaciones realizadas al contrato</t>
  </si>
  <si>
    <t>Fecha de liquidación del contrato (dd-mm-aaaa)</t>
  </si>
  <si>
    <t>Lugar de ejecución del contrato (ciudad)</t>
  </si>
  <si>
    <t>Cargo del supervisor del contrato</t>
  </si>
  <si>
    <t>NIT del contratista (sin dígito de verificación)</t>
  </si>
  <si>
    <t>Fecha de suscripción del contrato (dd-mm-aaaa)</t>
  </si>
  <si>
    <t>Nombre del supervisor del contrato</t>
  </si>
  <si>
    <t>Objeto del contrato</t>
  </si>
  <si>
    <t>Valor total de las adiciones realizadas al contrato (B)</t>
  </si>
  <si>
    <t>Fecha de inicio del contrato</t>
  </si>
  <si>
    <t>Fecha de finalización del contrato (original)</t>
  </si>
  <si>
    <t>No.</t>
  </si>
  <si>
    <t>Fecha de finalización prevista(última modificación realizada al contrato)</t>
  </si>
  <si>
    <t>SECOP I ó SECOP II</t>
  </si>
  <si>
    <t>Tipo de contrato (Suministro, Obra, prestación de servicios, consultoría, etc)</t>
  </si>
  <si>
    <t>No. del proceso para consulta en SECOP</t>
  </si>
  <si>
    <t>Situación jurídica actual del contrato</t>
  </si>
  <si>
    <t>Modalidad de selección (Contratación Directa, Licitación Pública, Licitación Pública (Acuerdo marco de precios), selección abreviada, selección abreviada(bolsa mercantil), Concurso de méritos, mínima cuantía, APP,  etc)</t>
  </si>
  <si>
    <t>011-001-2020</t>
  </si>
  <si>
    <t>011-002-2020</t>
  </si>
  <si>
    <t>011-003-2020</t>
  </si>
  <si>
    <t>011-004-2020</t>
  </si>
  <si>
    <t>011-005-2020</t>
  </si>
  <si>
    <t>011-006-2020</t>
  </si>
  <si>
    <t>011-007-2020</t>
  </si>
  <si>
    <t>011-008-2020</t>
  </si>
  <si>
    <t>011-009-2020</t>
  </si>
  <si>
    <t>011-010-2020</t>
  </si>
  <si>
    <t>011-011-2020</t>
  </si>
  <si>
    <t>011-012-2020</t>
  </si>
  <si>
    <t>011-013-2020</t>
  </si>
  <si>
    <t>011-014-2020</t>
  </si>
  <si>
    <t>011-015-2020</t>
  </si>
  <si>
    <t>011-016-2020</t>
  </si>
  <si>
    <t>011-017-2020</t>
  </si>
  <si>
    <t>011-018-2020</t>
  </si>
  <si>
    <t>011-019-2020</t>
  </si>
  <si>
    <t>011-020-2020</t>
  </si>
  <si>
    <t>011-022-2020</t>
  </si>
  <si>
    <t>011-023-2020</t>
  </si>
  <si>
    <t>011-025-2020</t>
  </si>
  <si>
    <t>011-026-2020</t>
  </si>
  <si>
    <t>011-028-2020</t>
  </si>
  <si>
    <t>011-029-2020</t>
  </si>
  <si>
    <t>011-032-2020</t>
  </si>
  <si>
    <t>011-033-2020</t>
  </si>
  <si>
    <t>011-034-2020</t>
  </si>
  <si>
    <t>011-035-2020</t>
  </si>
  <si>
    <t>011-036-2020</t>
  </si>
  <si>
    <t>011-037-2020</t>
  </si>
  <si>
    <t>011-038-2020</t>
  </si>
  <si>
    <t>011-039-2020</t>
  </si>
  <si>
    <t>011-040-2020</t>
  </si>
  <si>
    <t>011-041-2020</t>
  </si>
  <si>
    <t>011-042-2020</t>
  </si>
  <si>
    <t>011-043-2020</t>
  </si>
  <si>
    <t>011-044-2020</t>
  </si>
  <si>
    <t>011-045-2020</t>
  </si>
  <si>
    <t>011-046-2020</t>
  </si>
  <si>
    <t>011-047-2020</t>
  </si>
  <si>
    <t>011-048-2020</t>
  </si>
  <si>
    <t>011-049-2020</t>
  </si>
  <si>
    <t xml:space="preserve">011-050-2020
</t>
  </si>
  <si>
    <t>ADQUISICIÓN, INSTALACIÓN Y PUESTA EN FUNCIONAMIENTO A TODO COSTO DE CABLEADO ESTRUCTURADO VOZ Y DATOS, RED ELÉCTRICA REGULADA, CCTV, ALARMAS, EQUIPOS Y ELEMENTOS TECNOLÓGICOS NECESARIOS PARA EL FUNCIONAMIENTO DEL CAD No. 1 BUCARAMANGA (BODEGA No. 13 PROVINCIA DE SOTO II) DE LA AGENCIA LOGÍSTICA DE LAS FUERZAS MILITARES REGIONAL NORORIENTE.</t>
  </si>
  <si>
    <t>SUMINISTRO DE INSUMOS PARA LA ELABORACIÓN DE PRODUCTOS DE PANADERÍA Y ABARROTES, CON DESTINO A LAS DIFERENTES UNIDADES DE NEGOCIO ADMINISTRADAS POR LA REGIONAL NORORIENTE DE LA AGENCIA LOGÍSTICA DE LAS FUERZAS MILITARES Y DEMÁS ENTIDADES.</t>
  </si>
  <si>
    <t>ADQUISICION Y PUESTA EN FUNCIONAMIENTO DE EQUIPOS MONTACARGA Y ELEVADOR ELECTRICOS TIPO TIJERA (NUEVOS) PARA EL CADS UBICADO EN BUCARAMANGA DE LA AGENCIA LOGÍSTICA DE LAS FUERZAS MILITARES REGIONAL NORORIENTE-LOTE 1</t>
  </si>
  <si>
    <t>ADQUISICION Y PUESTA EN FUNCIONAMIENTO DE EQUIPOS MONTACARGA Y ELEVADOR ELECTRICOS TIPO TIJERA (NUEVOS) PARA EL CADS UBICADO EN BUCARAMANGA DE LA AGENCIA LOGÍSTICA DE LAS FUERZAS MILITARES REGIONAL NORORIENTE-LOTE 2</t>
  </si>
  <si>
    <t>SUMINISTRO DE COMBUSTIBLES PARA LOS VEHICULOS (BUCARAMANGA Y AGUACHICA) Y PLANTAS ELECTRICAS DE LA REGIONAL NORORIENTE</t>
  </si>
  <si>
    <t>MANTENIMIENTO Y ADECUACIÓN DE LAS INSTALACIONES DE LA BODEGA NO 13 PROVINCIA DE SOTO II PARA EL FUNCIONAMIENTO DEL CAD DE BUCARAMANGA DE LA AGENCIA LOGÍSTICA DE LAS FUERZAS MILITARES REGIONAL NORORIENTE</t>
  </si>
  <si>
    <t>ADQUISICIÓN DE MUEBLES, ENSERES Y EQUIPOS PARA LA DOTACIÓN Y FUNCIONAMIENTO DEL CAD DE BUCARAMANGA DE LA AGENCIA LOGÍSTICA DE LAS FUERZAS MILITARES REGIONAL NORORIENTE</t>
  </si>
  <si>
    <t>BUCARAMANGA</t>
  </si>
  <si>
    <t>ACUERDO MARCO DE PRECIOS</t>
  </si>
  <si>
    <t xml:space="preserve"> SUMINISTRO DE POLLO EN DIFERENTES CORTES, PARTES Y VÍSCERAS CON DESTINO A LAS UNIDADES DE NEGOCIO ADMINISTRADAS POR LA REGIONAL NORORIENTE DE LA AGENCIA LOGÍSTICA DE LAS FUERZAS MILITARES</t>
  </si>
  <si>
    <t>Nororiente</t>
  </si>
  <si>
    <t>Mínima cuantía</t>
  </si>
  <si>
    <t>SUMINISTRO</t>
  </si>
  <si>
    <t xml:space="preserve"> FUNDACION DE PROYECTOS SOCIALES Y ECONOMICOS PROSOCEC</t>
  </si>
  <si>
    <t>Ninguna</t>
  </si>
  <si>
    <t>LIQUIDADO</t>
  </si>
  <si>
    <t>JUAN JOSE ARCINIEGAS</t>
  </si>
  <si>
    <t>TECNICO PARA APOYO SEGURIDAD Y DEFENSA</t>
  </si>
  <si>
    <t>SECOP II</t>
  </si>
  <si>
    <t>011-008-2020 POLLO</t>
  </si>
  <si>
    <t xml:space="preserve"> 011-009-2020 CARNE DE CERDO</t>
  </si>
  <si>
    <t xml:space="preserve"> SUMINISTRO DE GAS PROPANO DE 100 LIBRAS CON DESTINO COMEDORES DE TROPA DE LA AGENCIA LOGISTICA DE LAS FUERZAS MILITARES REGIONAL NORORIENTE</t>
  </si>
  <si>
    <t xml:space="preserve"> NORTE SANTANDEREANA DE GAS S.A. E.S.P. (NORGAS)</t>
  </si>
  <si>
    <t>NA</t>
  </si>
  <si>
    <t xml:space="preserve"> MC 011-010-2020 GAS</t>
  </si>
  <si>
    <t xml:space="preserve"> SUMINISTRO DE HIELO CON DESTINO A LAS DIFERENTES UNIDADES DE NEGOCIO ADMINISTRADAS POR LA REGIONAL NORORIENTE DE LA AGENCIA LOGISTICA DE LAS FUERZAS MILITARES</t>
  </si>
  <si>
    <t xml:space="preserve"> MACS COMERCIALIZADORA Y DISTRIBUIDORA SAS </t>
  </si>
  <si>
    <t xml:space="preserve"> MC 011-014-2020 HIELO</t>
  </si>
  <si>
    <t xml:space="preserve"> SUMINISTRO DE PESCADO, CON DESTINO LAS DIFERENTES UNIDADES DE NEGOCIOS ADMINISTRADAS POR LA AGENCIA LOGISTICA DE LAS FUERZAS MILITARES REGIONAL NORORIENTE  Y DEMAS ENTIDADES</t>
  </si>
  <si>
    <t>Selección abreviada</t>
  </si>
  <si>
    <t xml:space="preserve"> COMPAÑÍA PESQUERA DEL MAR SAS  </t>
  </si>
  <si>
    <t>ADRIANA ALVARADO</t>
  </si>
  <si>
    <t xml:space="preserve"> 011-001-2020 PESCADO</t>
  </si>
  <si>
    <t xml:space="preserve"> SERVICIO DE MUESTREOS Y ANÁLISIS DE LABORATORIOS DE AGUA, ALIMENTO TERMINADO, SUPERFICIES, AMBIENTES Y MANIPULADORES PARA LAS UNIDADES DE NEGOCIO DE LA AGENCIA LOGÍSTICA DE LAS FUERZAS MILITARES REGIONAL NORORIENTE</t>
  </si>
  <si>
    <t>PRESTACIÓN DE SERVICIO</t>
  </si>
  <si>
    <t xml:space="preserve"> CONTROL Y GESTION AMBIENTAL SAS </t>
  </si>
  <si>
    <t>ING. DANIEL QUINTERO</t>
  </si>
  <si>
    <t>PROFESIONAL DE DEFENSA</t>
  </si>
  <si>
    <t xml:space="preserve"> MC 011-015-2020 ANALISIS MICROBIOLOGICOS</t>
  </si>
  <si>
    <t xml:space="preserve"> FUNDACIÓN DE PROYECTOS SOCIALES Y ECONOMICOS - PROSOCEC</t>
  </si>
  <si>
    <t xml:space="preserve"> 011-004-2020 VERDURAS</t>
  </si>
  <si>
    <t>MARY LUZ BASTO AFANADOR</t>
  </si>
  <si>
    <t>011-005-2020 PAN</t>
  </si>
  <si>
    <t xml:space="preserve"> MACS COMERCIALIZADORA Y DISTRIBUIDORA S.A.S</t>
  </si>
  <si>
    <t xml:space="preserve"> 011-006-2020 GASEOSA</t>
  </si>
  <si>
    <t>DIANA ALEXANDRA MEJIA</t>
  </si>
  <si>
    <t xml:space="preserve"> 011-002-2020 LACTEOS Y PULPA DE FRUTA</t>
  </si>
  <si>
    <t xml:space="preserve"> CARNES LOS SAUCES S.A</t>
  </si>
  <si>
    <t xml:space="preserve"> 011-007-2020 EMBUTIDOS</t>
  </si>
  <si>
    <t xml:space="preserve"> FUMI SPRAY SAS</t>
  </si>
  <si>
    <t>JHON EDWARD AYALA</t>
  </si>
  <si>
    <t xml:space="preserve"> MC 011-017-2020 FUMIGACION</t>
  </si>
  <si>
    <t xml:space="preserve"> SUMINISTRO DE COMIDAS COMBINADAS FRESCAS, CON DESTINO A LOS DIFERENTES CATERING ADMINISTRADOS POR LA REGIONAL NORORIENTE DE LA AGENCIA LOGÍSTICA DE LAS FUERZAS MILITARES</t>
  </si>
  <si>
    <t>CONSORCIO ALIMENTAR SANTANDER</t>
  </si>
  <si>
    <t xml:space="preserve"> 011-003-2020 FRITOS</t>
  </si>
  <si>
    <t>SEGURIDAD LASER LTDA</t>
  </si>
  <si>
    <t xml:space="preserve"> SAMC 011-012-2020 VIGILANCIA</t>
  </si>
  <si>
    <t xml:space="preserve"> SASI 011-011-2020 COMBUSTIBLE FUNCIONAMIENTO</t>
  </si>
  <si>
    <t xml:space="preserve"> SUMINISTRO DE COMBUSTIBLES PARA LOS VEHICULOS DE LA REGIONAL NORORIENTE.” LOTE 2 CÚCUTA – NORTE DE SANTANDER</t>
  </si>
  <si>
    <t xml:space="preserve"> ADQUISICION DE TIQUETES TERRESTRES PARA EL DESPLAZAMIENTO DE LOS FUNCIONARIOS DE LA PLANTA GLOBAL DE LA AGENCIA LOGISTICA DE LAS FUERZAS MILITARES REGIONAL NORORIENTE A NIVEL NACIONAL, EN CUMPLIMIENTO DE ACTIVIDADES ADMINISTRATIVAS, OPERATIVAS, DE BIENESTAR Y COMERCIALES DE LA REGIONAL</t>
  </si>
  <si>
    <t>FLOTA LA MACARENA S.A</t>
  </si>
  <si>
    <t xml:space="preserve"> MC 011-021-2020</t>
  </si>
  <si>
    <t xml:space="preserve"> PRESTACION DEL SERVICIO PARA LA REALIZACIÓN DE EXÁMENES MÉDICOS OCUPACIONALES DE INGRESO, PERIÓDICOS, EGRESO, POS INCAPACIDAD, POR CAMBIO DE OCUPACIÓN, POR REINTEGRO, ANALISIS DE PUESTOS DE TRABAJO Y VACUNACION A LOS FUNCIONARIOS DE LA AGENCIA LOGÍSTICA DE LAS FUERZAS MILITARES REGIONAL NORORIENTE</t>
  </si>
  <si>
    <t>PLATINUM SALUD LABORAL S.A.S</t>
  </si>
  <si>
    <t>ING. JHON EDWARD AYALA MENDEZ</t>
  </si>
  <si>
    <t xml:space="preserve"> MC 011-023-2020</t>
  </si>
  <si>
    <t xml:space="preserve"> PRESTAR LOS SERVICIOS DE CAPACITACIÓN COMO OPERADOR PARA EL DESARROLLO DE PROCESOS ESPECIALIZADOS DE FORMACIÓN Y SERVICIOS AFINES Y COMPLEMENTARIOS NECESARIOS PARA LA EJECUCIÓN DEL PLAN INSTITUCIONAL DE CAPACITACIÓN PIC 2020 A LA AGENCIA LOGISTICA DE LAS FUERZAS MILITARES REGIONAL NORORIENTE</t>
  </si>
  <si>
    <t xml:space="preserve"> G&amp;D GERENCIA Y DIRECCION DE PROYECTOS SAS</t>
  </si>
  <si>
    <t xml:space="preserve"> MC 011-022-2020</t>
  </si>
  <si>
    <t>011-021-2020 (OC 46571)</t>
  </si>
  <si>
    <t xml:space="preserve"> CONTRATAR LA PRESTACION DEL SERVICIO DE ASEO, CAFETERIA Y SERVICIOS GENERALES (INCLUYENDO INSUMOS DE ASEO) A TODO COSTO PARA LA REGIONAL NORORIENTE</t>
  </si>
  <si>
    <t>Licitación Pública (Acuerdo Marco de Precios)</t>
  </si>
  <si>
    <t>CASA LIMPIA S.A</t>
  </si>
  <si>
    <t xml:space="preserve"> SERVICIO DE TRANSPORTE DE CARGA PARA REALIZAR ENTREGAS EN VÍAS TERRESTRES EN LA JURISDICCIÓN CORRESPONDIENTE A LA REGIONAL NORORIENTE DE LA AGENCIA LOGÍSTICA DE LAS FUERZAS MILITARES</t>
  </si>
  <si>
    <t>PORTES DE COLOMBIA SAS</t>
  </si>
  <si>
    <t xml:space="preserve"> SASI 011-018-2020 TRANSPORTE TERCERIZADO</t>
  </si>
  <si>
    <t xml:space="preserve"> SUMINISTRO DE INSUMOS PARA LA ELABORACIÓN DE PRODUCTOS DE PANADERÍA Y ABARROTES, CON DESTINO A LAS DIFERENTES UNIDADES DE NEGOCIO ADMINISTRADAS POR LA REGIONAL NORORIENTE DE LA AGENCIA LOGÍSTICA DE LAS FUERZAS MILITARES Y DEMÁS ENTIDADES</t>
  </si>
  <si>
    <t>ANDINA HOLDING S.A.</t>
  </si>
  <si>
    <t xml:space="preserve"> SASI 011-019-2020 INSUMOS DE PANADERIA</t>
  </si>
  <si>
    <t>011-024-2020 (OC 46799)</t>
  </si>
  <si>
    <t xml:space="preserve"> SUMINISTRO DE INSUMOS DE PAPELERIA PARA AGENCIA LOGISTICA FUERZAS MILITARES REGIONAL NORORIENTE </t>
  </si>
  <si>
    <t>DISPAPELES S.A.S</t>
  </si>
  <si>
    <t xml:space="preserve"> ADQUISICIÓN DE VALES PARA EL CONTROL EN LA ENTREGA DE LA ALIMENTACION, CON DESTINO A LOS DIFERENTES CATERING, ADMINISTRADOS POR LA AGENCIA LOGISTICA DE LAS FUERZAS MILITARES REGIONAL NORORIENTE</t>
  </si>
  <si>
    <t>COMPILER S.A.S</t>
  </si>
  <si>
    <t xml:space="preserve"> YESICA GUERRERO</t>
  </si>
  <si>
    <t xml:space="preserve"> MC 011-027-2020 VALES DE ALIMENTACION</t>
  </si>
  <si>
    <t>COMPRA VENTA</t>
  </si>
  <si>
    <t>PANAMERICANA PAPELERIA Y LIBRERÍA</t>
  </si>
  <si>
    <t xml:space="preserve"> ADQUIRIR VESTUARIO DE LABOR, ELEMENTOS DE PROTECCIÓN PERSONAL Y DE SEGURIDAD INDUSTRIAL PARA LOS FUNCIONARIOS QUE LABORAN EN LA AGENCIA LOGÍSTICA DE LAS FUERZAS MILITARES REGIONAL NORORIENTE</t>
  </si>
  <si>
    <t xml:space="preserve"> CONVIL SOLUCIONES S.A.S</t>
  </si>
  <si>
    <t xml:space="preserve"> COMFENALCO SANTANDER</t>
  </si>
  <si>
    <t xml:space="preserve"> MC 011-028-2020</t>
  </si>
  <si>
    <t>SUMINISTRO CONSUMIBLES EPSON</t>
  </si>
  <si>
    <t>830,073,623</t>
  </si>
  <si>
    <t>KEY MARKET S.A.S</t>
  </si>
  <si>
    <t>ING. JHON JAIRO MOLINA VELANDIA</t>
  </si>
  <si>
    <t>011-025-2020 LOTE 1</t>
  </si>
  <si>
    <t>SUMINISTRO CONSUMIBLES HP</t>
  </si>
  <si>
    <t>811,021,363</t>
  </si>
  <si>
    <t>UNIPLES S.A</t>
  </si>
  <si>
    <t>ING JHON JAIRO MOLINA VELANDIA</t>
  </si>
  <si>
    <t>011-025-2020 LOTE 2</t>
  </si>
  <si>
    <t>SUMINISTRO CONSUMIBLES LEXMARK</t>
  </si>
  <si>
    <t>SUMIMAS S.A.S</t>
  </si>
  <si>
    <t>011-025-2020 LOTE 3</t>
  </si>
  <si>
    <t xml:space="preserve"> UNICOS EN FRENOS UNIFRENOS SAS</t>
  </si>
  <si>
    <t xml:space="preserve"> MC 011-031-2020</t>
  </si>
  <si>
    <t>PEDRO ANTONIO BOHORQUEZ</t>
  </si>
  <si>
    <t>ING.  JHON JAIRO MOLINA VELANDIA</t>
  </si>
  <si>
    <t xml:space="preserve"> MC 011-030-2020</t>
  </si>
  <si>
    <t xml:space="preserve"> MANTENIMIENTO PREVENTIVO Y CORRECTIVO A TODO COSTO DE AIRES ACONDICIONADOS DE LA AGENCIA LOGISTICA DE LAS FUERZAS MILITARES-  REGIONAL NORORIENTE</t>
  </si>
  <si>
    <t>MARCO ANDRES LANDINEZ MORENO</t>
  </si>
  <si>
    <t xml:space="preserve"> JHON JAIRO MOLINA VELANDIA</t>
  </si>
  <si>
    <t xml:space="preserve"> MC 011-032-2020</t>
  </si>
  <si>
    <t xml:space="preserve"> SUMINISTRO A TODO COSTO DE ELEMENTOS PARA LA PREVENCIÓN DEL COVID-19, ELEMENTOS DE ASEO, LIMPIEZA Y DESINFECCIÓN CON DESTINO A LAS UNIDADES DE NEGOCIO Y SEDE ADMINISTRATIVA DE LA AGENCIA LOGÍSTICA DE LAS FUERZAS MILITARES REGIONAL NORORIENTE</t>
  </si>
  <si>
    <t xml:space="preserve"> MC 011-033-2020</t>
  </si>
  <si>
    <t xml:space="preserve"> MANTENIMIENTO (A TODO COSTO) DE PRIMER ESCALÓN E INFRAESTRUCTURA DE CAD´S (CENTROS DE ABASTECIMIENTO Y DISTRIBUCIÓN), LA SEDE ADMINISTRATIVA Y PANADERIA AGLO PERTENECIENTES A LA REGIONAL NORORIENTE DE LA AGENCIA LOGÍSTICA DE LAS FUERZAS MILITARES</t>
  </si>
  <si>
    <t xml:space="preserve"> WRUSSY INGENIEROS S.A.S.</t>
  </si>
  <si>
    <t xml:space="preserve"> MC 011-035-2020 MTO 1ER ESCALON</t>
  </si>
  <si>
    <t xml:space="preserve"> PRESTACIÓN DEL SERVICIO DE RECARGA Y/O MANTENIMIENTO DE EQUIPOS DE EXTINCIÓN A TODO COSTO, SUMINISTRO DE SEÑALIZACION DE EMERGENCIAS Y ELEMENTOS DE BOTIQUINES, PARA TODAS LAS UNIDADES DE NEGOCIO, SEDE ADMINISTRATIVA, CASA AGLO, PANADERIA Y VEHICULOS DE LA AGENCIA LOGISTICA DE LAS FUERZAS MILITARES-REGIONAL NORORIENTE</t>
  </si>
  <si>
    <t xml:space="preserve"> AGROFUMIGACION INDUSTRIAL SAS</t>
  </si>
  <si>
    <t xml:space="preserve"> MC 011-037-2020 EXTIN BOTIQ SEÑ</t>
  </si>
  <si>
    <t xml:space="preserve"> PINZUAR S.A.S.</t>
  </si>
  <si>
    <t xml:space="preserve"> MC-011-036-2020</t>
  </si>
  <si>
    <t xml:space="preserve"> SUMINISTRO DE TONER Y TINTAS (OKI y SAMSUNG), PARA IMPRESORAS DE LA AGENCIA LOGISTICA FUERZAS MILITARES REGIONAL NORORIENTE</t>
  </si>
  <si>
    <t xml:space="preserve"> PEDRO ANTONIO BOHORQUEZ ORTEGA</t>
  </si>
  <si>
    <t>JHON JAIRO MOLINA VELANDIA</t>
  </si>
  <si>
    <t xml:space="preserve"> MC 011-038-2020 TONNER</t>
  </si>
  <si>
    <t xml:space="preserve"> ADQUISICIÓN DE ESTIBAS PLÁSTICAS DE ESTANTERÍA CON DESTINO AL CADS DE BUCARAMANGA DE LA AGENCIA LOGÍSTICA DE LAS FUERZAS MILITARES REGIONAL NORORIENTE</t>
  </si>
  <si>
    <t xml:space="preserve"> RIVEROS BOTERO COMPAÑÍA LIMITADA</t>
  </si>
  <si>
    <t>JHON HENRY BAYONA BADILLO</t>
  </si>
  <si>
    <t xml:space="preserve"> MC 011-039-2020 ESTIBAS PLASTICAS</t>
  </si>
  <si>
    <t xml:space="preserve"> TECNIMONTACARGAS SAS</t>
  </si>
  <si>
    <t xml:space="preserve"> 011-042-2020 MTO. MONTACARGA</t>
  </si>
  <si>
    <t xml:space="preserve"> PRESTACION DEL SERVICIO DE MANTENIMIENTO PREVENTIVO Y CORRECTIVO A TODO COSTO DE LOS EQUIPOS DE LAS UNIDADES DE NEGOCIO ADMINISTRADAS POR LA REGIONAL NORORIENTE DE LA AGENCIA LOGISTICA DE LAS FUERZAS MILITARES</t>
  </si>
  <si>
    <t xml:space="preserve"> BIOASESORES S.A.S </t>
  </si>
  <si>
    <t xml:space="preserve"> MC-011-043-2020 MTO EQUIPOS UNID. NEGOCIO</t>
  </si>
  <si>
    <t>73120</t>
  </si>
  <si>
    <t>LIMACOR MY SAS</t>
  </si>
  <si>
    <t>MARTHA ALEJANDRA MONSALVE FLOREZ</t>
  </si>
  <si>
    <t xml:space="preserve"> SASI 011-040-2020 COMPRA E INSTALACION ESTANTERIA</t>
  </si>
  <si>
    <t>Menor cuantía</t>
  </si>
  <si>
    <t>Contratación directa</t>
  </si>
  <si>
    <t>OBRA</t>
  </si>
  <si>
    <t>EMPRESA DE TELECOMUNICACIONES DE BOGOTA SA ESP</t>
  </si>
  <si>
    <t>ISABEL GOMEZ ORTIZ</t>
  </si>
  <si>
    <t xml:space="preserve">DISTRIBUIDORA TOYOTA S.A.S </t>
  </si>
  <si>
    <t xml:space="preserve">CENTRAL DE HERRAMIENTAS DE COLOMBIA S.A  </t>
  </si>
  <si>
    <t>GNVC BUCARAMANGA S.A.S.</t>
  </si>
  <si>
    <t>CONSORCIO MANTENIMIENTO BODEGA 13
(GRUPO DE CONSULTORIA Y SOLUCIONES TECNICAS SAS Y COSAOS SAS)</t>
  </si>
  <si>
    <t xml:space="preserve">BERTHA LIZCANO VERA
</t>
  </si>
  <si>
    <t>Porcentaje de Avance financiero del contrato a 31-dic-2020 (%)</t>
  </si>
  <si>
    <t>Porcentaje de Avance físico del contrato a 31-dic-2020 (%)</t>
  </si>
  <si>
    <t>JEBERSON JAHIR  RODRIGUEZ</t>
  </si>
  <si>
    <t xml:space="preserve"> JEBERSON JAHIR RODRIGUEZ</t>
  </si>
  <si>
    <t>JULANIS KATHERINE RODRIGUEZ TARAZONA</t>
  </si>
  <si>
    <t>ANGELICA PATRICIA QUIROGA VARGAS</t>
  </si>
  <si>
    <t>TERMINADO</t>
  </si>
  <si>
    <t>5 o más</t>
  </si>
  <si>
    <t>ninguna</t>
  </si>
  <si>
    <t>SUMINISTRO DE COMBUSTIBLES PARA LOS VEHICULOS DE LA REGIONAL NORORIENTE.” LOTE 1 BUCARAMNAGA - AGUACHICA</t>
  </si>
  <si>
    <t>MANTENIMIENTO, CALIBRACIÒN Y AJUSTE DE LOS EQUIPOS DE SEGUIMIENTO Y MEDICION DE LAS DIFERENTES UNIDADES DE NEGOCIOS ADMINISTRADAS POR LA AGENCIA LOGISTICA DE LAS FUERZAS MILITARES REGIONAL NORORIENTE</t>
  </si>
  <si>
    <t>PRESTACION DEL SERVICIO DE MANTENIMIENTO PREVENTIVO Y CORRECTIVO A TODO COSTO DE LOS APILADORES ELÉCTRICOS AUTOPROPULSADOS Y DE LOS ESTIBADORES MANUALES QUE HACEN PARTE DE LOS CENTRO DE ABASTECIMIENTO (CADS) DE LA REGIONAL NORORIENTE</t>
  </si>
  <si>
    <t>ADQUISICIÓN E INSTALACIÓN DE ESTANTERÍAS DE DOBLE PROFUNDIDAD CON DESTINO AL CADS DE BUCARAMANGA DE LA AGENCIA LOGÍSTICA DE LAS FUERZAS MILITARES REGIONAL NORORIENTE</t>
  </si>
  <si>
    <t>SUMINISTRO DE CARNE DE CERDO EN DIFERENTES CORTES Y PARTES CON DESTINO A LAS DIFERENTES UNIDADES DE NEGOCIO ADMINISTRADAS POR LA REGIONAL NORORIENTE DE LA AGENCIA LOGÍSTICA DE LAS FUERZAS MILITARES</t>
  </si>
  <si>
    <t>SE REALIZO REDUCCION POR VALOR DE 8,500,000</t>
  </si>
  <si>
    <t>SE LIQUIDO DE MANERA ANTICIPADA BILATERAL</t>
  </si>
  <si>
    <t>SE REALIZO REDUCCION POR VALOR DE $10,971,056</t>
  </si>
  <si>
    <t>SUMINISTRO DE PAN Y PRODUCTOS DE PANADERÍA, CON DESTINO A LAS DIFERENTES UNIDADES DE NEGOCIO ADMINISTRADAS POR LA REGIONAL NORORIENTE DE LA AGENCIA LOGÍSTICA DE LAS FUERZAS MILITARES Y DEMÁS ENTIDADES</t>
  </si>
  <si>
    <t>SUMINISTRO DE FRUTAS, VERDURAS Y HUEVOS PARA LAS DIFERENTES UNIDADES DE NEGOCIO ADMINISTRADAS POR LA AGENCIA LOGÍSTICA DE LAS FUERZAS MILITARES REGIONAL NORORIENTE Y DEMÁS ENTIDADES PÚBLICAS</t>
  </si>
  <si>
    <t>SUMINISTRO DE BEBIDAS GASEOSAS Y AGUA EN BOLSA CON DESTINO A LOS DIFERENTES CATERING QUE HACEN PARTE DE LA REGIONAL NORORIENTE DE LA AGENCIA LOGÍSTICA DE LAS FUERZAS MILITARES</t>
  </si>
  <si>
    <t>SUMINISTRO DE QUESO, LECHE LÍQUIDA, YOGURT, KUMIS, JUGOS Y PULPA, PARA ABASTECER LAS DIFERENTES UNIDADES DE NEGOCIO ADMINISTRADAS POR LA AGENCIA LOGISTICA DE LAS FUERZAS MILITARES DE LA REGIONAL NORORIENTE Y DEMAS ENTIDADES PUBLICAS – LOTE 1 LACTEOS</t>
  </si>
  <si>
    <t>SUMINISTRO DE QUESO, LECHE LÍQUIDA, YOGURT, KUMIS, JUGOS Y PULPA, PARA ABASTECER LAS DIFERENTES UNIDADES DE NEGOCIO ADMINISTRADAS POR LA AGENCIA LOGISTICA DE LAS FUERZAS MILITARES DE LA REGIONAL NORORIENTE Y DEMAS ENTIDADES PUBLICAS – LOTE 2</t>
  </si>
  <si>
    <t>SUMINISTRO DE CARNES FRIAS, CON DESTINO LAS DIFERENTES UNIDADES DE NEGOCIO ADMINISTRADAS POR LA AGENCIA LOGISTICA DE LAS FUERZAS MILITARES REGIONAL NORORIENTE Y DEMAS ENTIDADES</t>
  </si>
  <si>
    <t>PRESTACIÓN DEL SERVICIO PREVENTIVO Y/O CORRECTIVO DE FUMIGACIÓN, DESINSECTACIÓN, RATIZACIÓN, INMUNIZACIÓN, LAVADO Y LIMPIEZA CON DESINFECCIÓN DE LOS TANQUES DE AGUA POTABLE PARA LA SEDE ADMINISTRATIVA, CASA AGLO, UNIDADES DE NEGOCIO Y VEHÍCULOS DE LA AGENCIA LOGÍSTICA DE LAS FUERZAS MILITARES REGIONAL NORORIENTE</t>
  </si>
  <si>
    <t>SE REALIZO REDUCCION POR VALOR DE $54,562,475</t>
  </si>
  <si>
    <t>SE REALIZO REDUCCION POR VALOR DE 154,736,166</t>
  </si>
  <si>
    <t>SE REALIZO REDUCCION POR VALOR DE 38,839,297</t>
  </si>
  <si>
    <t>SE REALIZO REDUCCION POR VALOR DE 360,848,876</t>
  </si>
  <si>
    <t>PRESTACIÓN DEL SERVICIO DE MANTENIMIENTO PREVENTIVO/CORRECTIVO A TODO COSTO DE LA INFRAESTRUCTURA TECNOLÓGICA DE LA REGIONAL NORORIENTE DE LA AGENCIA LOGÍSTICA DE LAS FUERZAS MILITARES</t>
  </si>
  <si>
    <t>MANTENIMIENTO PREVENTIVO Y CORRECTIVO DEL PARQUE AUTOMOTOR ASIGNADO A LA REGIONAL NORORIENTE DE LA AGENCIA LOGISTICA DE LAS FUERZAS MILITARES</t>
  </si>
  <si>
    <t>CONTRATAR LA PRESTACIÓN DE SERVICIOS INTEGRALES DE BIENESTAR, CON EL FIN DE DESARROLLAR EL PLAN DE BIENESTAR Y ESTÍMULOS VIGENCIA 2020, INCLUIDA SU LOGÍSTICA E INFRAESTRUCTURA NECESARIA PARA LOS FUNCIONARIOS DE LA PLANTA GLOBAL DE LA AGENCIA LOGISTICA DE LAS FUERZAS MILITARES REGIONAL NORORIENTE</t>
  </si>
  <si>
    <t>PRESTACION DE LOS SERVICIOS DE VIGILANCIA Y SEGURIDAD PRIVADA, EL SERVICIO DE MONITOREO DE CAMARAS Y EL SISTEMA DE ALARMA, PARA LA SEDE ADMINISTRATIVA, CASA AGLO Y UNIDADES DE NEGOCIO QUE HACEN PARTE DE LA AGENCIA LOGISTICA DE LAS FUERZAS MILITARES, REGIONAL NORORIENTE, LAS 24 HORAS DE LUNES A DOMINGO</t>
  </si>
  <si>
    <t>SUMINISTRO DE BOLSAS DE MUESTREO, ESTÉRILES IDEALES PARA ALIMENTOS (RESELLABLES) A FIN DE ALMACENAR LAS MUESTRAS DE LOS PRODUCTOS QUE SE OFRECEN EN LOS DIFERENTES CATERING DE LA JURISDICCIÓN DE LA REGIONAL NORORIENTE DE LA AGENCIA LOGÍSTICA DE LAS FUERZAS MILITARES</t>
  </si>
  <si>
    <t xml:space="preserve">011-027-2020  </t>
  </si>
  <si>
    <t>011-026-2020
OC 47015</t>
  </si>
  <si>
    <t>PENDIENTE POR LIQUIDAR, TENIENDO EN CUENTA QUE SU EJECUCION TERMINO EN EL MES DE JUNIO 2021</t>
  </si>
  <si>
    <t>BUCARAMANGA, AGUACHICA, OCAÑA, BARRANCABERMEJA, SOCORRO, SAN VICENTE DE CHUCURI, PAMPLONA, CUCUTA, TIBÚ, SALAZAR DE LAS PALMAS</t>
  </si>
  <si>
    <t>CUCUTA</t>
  </si>
  <si>
    <t>SE REALIZO REDUCCION POR VALOR DE 38,935,755
PENDIENTE POR LIQUIDAR, TENIENDO EN CUENTA QUE SU EJECUCION TERMINO EN JUNIO 2021</t>
  </si>
  <si>
    <t>SE REALIZO REDUCCION POR VALOR DE 572,153</t>
  </si>
  <si>
    <t xml:space="preserve">CENTRO SERVICIOS ZONA INDUSTRIAL S.A.S </t>
  </si>
  <si>
    <t>AGUACHICA-SOCORRO, BARRANCABERMEJA, BUCARAMANGA Y CUCUTA</t>
  </si>
  <si>
    <t>SE REALIZO REDUCCION POR VALOR DE 14,446,373</t>
  </si>
  <si>
    <t>011-029-2020 (OC 47174)</t>
  </si>
  <si>
    <t>011-030-2020 (OC 47175)</t>
  </si>
  <si>
    <t>011-031-2020 (OC 47176)</t>
  </si>
  <si>
    <t>BUCARAMANGA, AGUACHICA Y CUCUTA</t>
  </si>
  <si>
    <t>AGUACHICA, CUCUTA Y BUCARAMANGA</t>
  </si>
  <si>
    <t>EJECUCION</t>
  </si>
  <si>
    <t>PENDIENTE RESPUESTA DEL MINISTERIO DEL INTERIOR SOBRE ESTAMPILLA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</si>
</sst>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[$$-240A]\ * #,##0.00_);_([$$-240A]\ * \(#,##0.00\);_([$$-240A]\ 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6" applyNumberFormat="0" applyAlignment="0" applyProtection="0"/>
    <xf numFmtId="0" fontId="10" fillId="6" borderId="7" applyNumberFormat="0" applyAlignment="0" applyProtection="0"/>
    <xf numFmtId="0" fontId="11" fillId="6" borderId="6" applyNumberFormat="0" applyAlignment="0" applyProtection="0"/>
    <xf numFmtId="0" fontId="12" fillId="0" borderId="8" applyNumberFormat="0" applyFill="0" applyAlignment="0" applyProtection="0"/>
    <xf numFmtId="0" fontId="13" fillId="7" borderId="9" applyNumberFormat="0" applyAlignment="0" applyProtection="0"/>
    <xf numFmtId="0" fontId="14" fillId="0" borderId="0" applyNumberFormat="0" applyFill="0" applyBorder="0" applyAlignment="0" applyProtection="0"/>
    <xf numFmtId="0" fontId="3" fillId="8" borderId="10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6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7" fillId="0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7" fillId="0" borderId="0"/>
    <xf numFmtId="41" fontId="17" fillId="0" borderId="0" applyFont="0" applyFill="0" applyBorder="0" applyAlignment="0" applyProtection="0"/>
    <xf numFmtId="0" fontId="3" fillId="0" borderId="0"/>
    <xf numFmtId="49" fontId="21" fillId="0" borderId="0" applyFill="0" applyBorder="0" applyProtection="0">
      <alignment horizontal="left" vertical="center"/>
    </xf>
    <xf numFmtId="0" fontId="17" fillId="0" borderId="0"/>
    <xf numFmtId="0" fontId="22" fillId="0" borderId="0"/>
    <xf numFmtId="165" fontId="2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36" applyFont="1" applyFill="1" applyBorder="1" applyAlignment="1">
      <alignment vertical="center"/>
    </xf>
    <xf numFmtId="0" fontId="3" fillId="0" borderId="1" xfId="36" applyFont="1" applyFill="1" applyBorder="1" applyAlignment="1">
      <alignment vertical="center"/>
    </xf>
    <xf numFmtId="0" fontId="0" fillId="0" borderId="1" xfId="36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33" borderId="0" xfId="0" applyFill="1"/>
    <xf numFmtId="0" fontId="0" fillId="0" borderId="1" xfId="0" applyFill="1" applyBorder="1" applyAlignment="1">
      <alignment horizontal="center" vertical="center"/>
    </xf>
    <xf numFmtId="0" fontId="0" fillId="34" borderId="0" xfId="0" applyFill="1"/>
    <xf numFmtId="0" fontId="0" fillId="35" borderId="0" xfId="0" applyFill="1"/>
    <xf numFmtId="0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justify" vertical="top" wrapText="1"/>
    </xf>
    <xf numFmtId="0" fontId="24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9" fontId="0" fillId="0" borderId="1" xfId="2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164" fontId="0" fillId="0" borderId="1" xfId="1" applyFont="1" applyFill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justify" vertical="center" wrapText="1"/>
    </xf>
    <xf numFmtId="0" fontId="3" fillId="0" borderId="12" xfId="36" applyFont="1" applyFill="1" applyBorder="1" applyAlignment="1">
      <alignment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33" borderId="2" xfId="0" applyFont="1" applyFill="1" applyBorder="1" applyAlignment="1">
      <alignment horizontal="center" vertical="center" wrapText="1"/>
    </xf>
    <xf numFmtId="0" fontId="2" fillId="33" borderId="2" xfId="0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center" vertical="center" wrapText="1"/>
    </xf>
  </cellXfs>
  <cellStyles count="53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9"/>
    <cellStyle name="60% - Énfasis2 2" xfId="40"/>
    <cellStyle name="60% - Énfasis3 2" xfId="41"/>
    <cellStyle name="60% - Énfasis4 2" xfId="42"/>
    <cellStyle name="60% - Énfasis5 2" xfId="43"/>
    <cellStyle name="60% - Énfasis6 2" xfId="44"/>
    <cellStyle name="BodyStyle" xfId="48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Millares [0]" xfId="1" builtinId="6"/>
    <cellStyle name="Millares [0] 2" xfId="46"/>
    <cellStyle name="Millares 10" xfId="52"/>
    <cellStyle name="Millares 2 2 2" xfId="51"/>
    <cellStyle name="Neutral 2" xfId="38"/>
    <cellStyle name="Normal" xfId="0" builtinId="0"/>
    <cellStyle name="Normal 2" xfId="45"/>
    <cellStyle name="Normal 3" xfId="36"/>
    <cellStyle name="Normal 4" xfId="47"/>
    <cellStyle name="Normal 7" xfId="49"/>
    <cellStyle name="Normal 8" xfId="50"/>
    <cellStyle name="Notas" xfId="15" builtinId="10" customBuiltin="1"/>
    <cellStyle name="Porcentaje" xfId="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4" builtinId="17" customBuiltin="1"/>
    <cellStyle name="Título 3" xfId="5" builtinId="18" customBuiltin="1"/>
    <cellStyle name="Título 4" xfId="37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showGridLines="0" tabSelected="1" zoomScale="90" zoomScaleNormal="90" workbookViewId="0">
      <pane xSplit="2" ySplit="1" topLeftCell="P2" activePane="bottomRight" state="frozen"/>
      <selection pane="topRight" activeCell="C1" sqref="C1"/>
      <selection pane="bottomLeft" activeCell="A9" sqref="A9"/>
      <selection pane="bottomRight" activeCell="AB4" sqref="AB4"/>
    </sheetView>
  </sheetViews>
  <sheetFormatPr baseColWidth="10" defaultColWidth="9.140625" defaultRowHeight="15" x14ac:dyDescent="0.25"/>
  <cols>
    <col min="1" max="1" width="5.140625" customWidth="1"/>
    <col min="2" max="2" width="17.140625" customWidth="1"/>
    <col min="3" max="3" width="42.85546875" customWidth="1"/>
    <col min="4" max="4" width="16.85546875" bestFit="1" customWidth="1"/>
    <col min="5" max="5" width="20.85546875" customWidth="1"/>
    <col min="6" max="6" width="31.7109375" customWidth="1"/>
    <col min="7" max="7" width="21.7109375" customWidth="1"/>
    <col min="8" max="9" width="13.28515625" customWidth="1"/>
    <col min="10" max="10" width="17" customWidth="1"/>
    <col min="11" max="11" width="12.42578125" customWidth="1"/>
    <col min="12" max="12" width="14.140625" customWidth="1"/>
    <col min="13" max="13" width="22.7109375" customWidth="1"/>
    <col min="14" max="14" width="21" customWidth="1"/>
    <col min="15" max="15" width="17.28515625" customWidth="1"/>
    <col min="16" max="16" width="19.7109375" customWidth="1"/>
    <col min="17" max="17" width="15.5703125" style="12" customWidth="1"/>
    <col min="18" max="18" width="15.28515625" customWidth="1"/>
    <col min="19" max="19" width="17.140625" customWidth="1"/>
    <col min="20" max="20" width="27.140625" customWidth="1"/>
    <col min="21" max="22" width="17.140625" customWidth="1"/>
    <col min="23" max="23" width="13.28515625" customWidth="1"/>
    <col min="24" max="24" width="18.42578125" customWidth="1"/>
    <col min="25" max="26" width="20.85546875" customWidth="1"/>
    <col min="27" max="27" width="18.42578125" customWidth="1"/>
    <col min="28" max="28" width="20.85546875" customWidth="1"/>
    <col min="29" max="29" width="30.7109375" customWidth="1"/>
    <col min="30" max="260" width="11.42578125" customWidth="1"/>
  </cols>
  <sheetData>
    <row r="1" spans="1:29" ht="120" x14ac:dyDescent="0.25">
      <c r="A1" s="41" t="s">
        <v>28</v>
      </c>
      <c r="B1" s="41" t="s">
        <v>0</v>
      </c>
      <c r="C1" s="41" t="s">
        <v>24</v>
      </c>
      <c r="D1" s="41" t="s">
        <v>14</v>
      </c>
      <c r="E1" s="42" t="s">
        <v>19</v>
      </c>
      <c r="F1" s="43" t="s">
        <v>34</v>
      </c>
      <c r="G1" s="42" t="s">
        <v>31</v>
      </c>
      <c r="H1" s="42" t="s">
        <v>22</v>
      </c>
      <c r="I1" s="42" t="s">
        <v>26</v>
      </c>
      <c r="J1" s="42" t="s">
        <v>2</v>
      </c>
      <c r="K1" s="42" t="s">
        <v>3</v>
      </c>
      <c r="L1" s="42" t="s">
        <v>21</v>
      </c>
      <c r="M1" s="42" t="s">
        <v>1</v>
      </c>
      <c r="N1" s="42" t="s">
        <v>16</v>
      </c>
      <c r="O1" s="42" t="s">
        <v>25</v>
      </c>
      <c r="P1" s="42" t="s">
        <v>15</v>
      </c>
      <c r="Q1" s="42" t="s">
        <v>17</v>
      </c>
      <c r="R1" s="42" t="s">
        <v>27</v>
      </c>
      <c r="S1" s="42" t="s">
        <v>29</v>
      </c>
      <c r="T1" s="42" t="s">
        <v>33</v>
      </c>
      <c r="U1" s="42" t="s">
        <v>231</v>
      </c>
      <c r="V1" s="42" t="s">
        <v>232</v>
      </c>
      <c r="W1" s="42" t="s">
        <v>18</v>
      </c>
      <c r="X1" s="42" t="s">
        <v>10</v>
      </c>
      <c r="Y1" s="42" t="s">
        <v>23</v>
      </c>
      <c r="Z1" s="42" t="s">
        <v>20</v>
      </c>
      <c r="AA1" s="42" t="s">
        <v>30</v>
      </c>
      <c r="AB1" s="42" t="s">
        <v>32</v>
      </c>
      <c r="AC1" s="42" t="s">
        <v>9</v>
      </c>
    </row>
    <row r="2" spans="1:29" s="16" customFormat="1" ht="111.75" customHeight="1" x14ac:dyDescent="0.25">
      <c r="A2" s="18">
        <v>1</v>
      </c>
      <c r="B2" s="19" t="s">
        <v>35</v>
      </c>
      <c r="C2" s="20" t="s">
        <v>89</v>
      </c>
      <c r="D2" s="6" t="s">
        <v>90</v>
      </c>
      <c r="E2" s="21" t="s">
        <v>267</v>
      </c>
      <c r="F2" s="19" t="s">
        <v>91</v>
      </c>
      <c r="G2" s="6" t="s">
        <v>92</v>
      </c>
      <c r="H2" s="22">
        <v>43868</v>
      </c>
      <c r="I2" s="22">
        <v>43868</v>
      </c>
      <c r="J2" s="23">
        <v>13220</v>
      </c>
      <c r="K2" s="22">
        <v>43868</v>
      </c>
      <c r="L2" s="24">
        <v>900218984</v>
      </c>
      <c r="M2" s="19" t="s">
        <v>93</v>
      </c>
      <c r="N2" s="25">
        <v>57057195</v>
      </c>
      <c r="O2" s="25">
        <v>0</v>
      </c>
      <c r="P2" s="25">
        <f t="shared" ref="P2:P51" si="0">N2+O2</f>
        <v>57057195</v>
      </c>
      <c r="Q2" s="26" t="s">
        <v>239</v>
      </c>
      <c r="R2" s="22">
        <v>43913</v>
      </c>
      <c r="S2" s="22">
        <v>43913</v>
      </c>
      <c r="T2" s="6" t="s">
        <v>95</v>
      </c>
      <c r="U2" s="27">
        <v>1</v>
      </c>
      <c r="V2" s="27">
        <v>1</v>
      </c>
      <c r="W2" s="22">
        <v>43994</v>
      </c>
      <c r="X2" s="6" t="s">
        <v>13</v>
      </c>
      <c r="Y2" s="19" t="s">
        <v>96</v>
      </c>
      <c r="Z2" s="19" t="s">
        <v>97</v>
      </c>
      <c r="AA2" s="19" t="s">
        <v>98</v>
      </c>
      <c r="AB2" s="19" t="s">
        <v>99</v>
      </c>
      <c r="AC2" s="6"/>
    </row>
    <row r="3" spans="1:29" s="16" customFormat="1" ht="106.5" customHeight="1" x14ac:dyDescent="0.25">
      <c r="A3" s="18">
        <v>2</v>
      </c>
      <c r="B3" s="19" t="s">
        <v>36</v>
      </c>
      <c r="C3" s="20" t="s">
        <v>244</v>
      </c>
      <c r="D3" s="6" t="s">
        <v>90</v>
      </c>
      <c r="E3" s="21" t="s">
        <v>267</v>
      </c>
      <c r="F3" s="19" t="s">
        <v>91</v>
      </c>
      <c r="G3" s="19" t="s">
        <v>92</v>
      </c>
      <c r="H3" s="28">
        <v>43868</v>
      </c>
      <c r="I3" s="28">
        <v>43871</v>
      </c>
      <c r="J3" s="19">
        <v>14220</v>
      </c>
      <c r="K3" s="28">
        <v>43871</v>
      </c>
      <c r="L3" s="29">
        <v>900218984</v>
      </c>
      <c r="M3" s="19" t="s">
        <v>93</v>
      </c>
      <c r="N3" s="30">
        <v>57057195</v>
      </c>
      <c r="O3" s="25">
        <v>0</v>
      </c>
      <c r="P3" s="30">
        <f t="shared" si="0"/>
        <v>57057195</v>
      </c>
      <c r="Q3" s="26" t="s">
        <v>239</v>
      </c>
      <c r="R3" s="28">
        <v>43916</v>
      </c>
      <c r="S3" s="28">
        <v>43916</v>
      </c>
      <c r="T3" s="6" t="s">
        <v>95</v>
      </c>
      <c r="U3" s="31">
        <v>1</v>
      </c>
      <c r="V3" s="31">
        <v>1</v>
      </c>
      <c r="W3" s="28">
        <v>43994</v>
      </c>
      <c r="X3" s="19" t="s">
        <v>13</v>
      </c>
      <c r="Y3" s="19" t="s">
        <v>96</v>
      </c>
      <c r="Z3" s="19" t="s">
        <v>97</v>
      </c>
      <c r="AA3" s="19" t="s">
        <v>98</v>
      </c>
      <c r="AB3" s="19" t="s">
        <v>100</v>
      </c>
      <c r="AC3" s="19"/>
    </row>
    <row r="4" spans="1:29" s="16" customFormat="1" ht="105" customHeight="1" x14ac:dyDescent="0.25">
      <c r="A4" s="18">
        <v>3</v>
      </c>
      <c r="B4" s="19" t="s">
        <v>37</v>
      </c>
      <c r="C4" s="20" t="s">
        <v>101</v>
      </c>
      <c r="D4" s="6" t="s">
        <v>90</v>
      </c>
      <c r="E4" s="21" t="s">
        <v>267</v>
      </c>
      <c r="F4" s="19" t="s">
        <v>91</v>
      </c>
      <c r="G4" s="19" t="s">
        <v>92</v>
      </c>
      <c r="H4" s="28">
        <v>43875</v>
      </c>
      <c r="I4" s="28">
        <v>43880</v>
      </c>
      <c r="J4" s="19">
        <v>16420</v>
      </c>
      <c r="K4" s="28">
        <v>43875</v>
      </c>
      <c r="L4" s="29">
        <v>890500726</v>
      </c>
      <c r="M4" s="19" t="s">
        <v>102</v>
      </c>
      <c r="N4" s="30">
        <v>57057195</v>
      </c>
      <c r="O4" s="25">
        <v>22730605</v>
      </c>
      <c r="P4" s="30">
        <f t="shared" si="0"/>
        <v>79787800</v>
      </c>
      <c r="Q4" s="26">
        <v>2</v>
      </c>
      <c r="R4" s="28">
        <v>44180</v>
      </c>
      <c r="S4" s="28">
        <v>44272</v>
      </c>
      <c r="T4" s="6" t="s">
        <v>95</v>
      </c>
      <c r="U4" s="27">
        <v>1</v>
      </c>
      <c r="V4" s="27">
        <v>1</v>
      </c>
      <c r="W4" s="28">
        <v>44315</v>
      </c>
      <c r="X4" s="19" t="s">
        <v>13</v>
      </c>
      <c r="Y4" s="19" t="s">
        <v>125</v>
      </c>
      <c r="Z4" s="19" t="s">
        <v>97</v>
      </c>
      <c r="AA4" s="19" t="s">
        <v>98</v>
      </c>
      <c r="AB4" s="19" t="s">
        <v>104</v>
      </c>
      <c r="AC4" s="19"/>
    </row>
    <row r="5" spans="1:29" s="16" customFormat="1" ht="97.5" customHeight="1" x14ac:dyDescent="0.25">
      <c r="A5" s="18">
        <v>4</v>
      </c>
      <c r="B5" s="19" t="s">
        <v>38</v>
      </c>
      <c r="C5" s="20" t="s">
        <v>105</v>
      </c>
      <c r="D5" s="6" t="s">
        <v>90</v>
      </c>
      <c r="E5" s="21" t="s">
        <v>267</v>
      </c>
      <c r="F5" s="19" t="s">
        <v>91</v>
      </c>
      <c r="G5" s="19" t="s">
        <v>92</v>
      </c>
      <c r="H5" s="28">
        <v>43880</v>
      </c>
      <c r="I5" s="28">
        <v>43882</v>
      </c>
      <c r="J5" s="19">
        <v>22520</v>
      </c>
      <c r="K5" s="28">
        <v>43881</v>
      </c>
      <c r="L5" s="29">
        <v>900540562</v>
      </c>
      <c r="M5" s="19" t="s">
        <v>106</v>
      </c>
      <c r="N5" s="30">
        <v>30000000</v>
      </c>
      <c r="O5" s="25">
        <v>14000000</v>
      </c>
      <c r="P5" s="30">
        <f t="shared" si="0"/>
        <v>44000000</v>
      </c>
      <c r="Q5" s="19">
        <v>2</v>
      </c>
      <c r="R5" s="28">
        <v>44181</v>
      </c>
      <c r="S5" s="28">
        <v>44229</v>
      </c>
      <c r="T5" s="6" t="s">
        <v>95</v>
      </c>
      <c r="U5" s="27">
        <v>1</v>
      </c>
      <c r="V5" s="27">
        <v>1</v>
      </c>
      <c r="W5" s="28">
        <v>44294</v>
      </c>
      <c r="X5" s="19" t="s">
        <v>13</v>
      </c>
      <c r="Y5" s="19" t="s">
        <v>96</v>
      </c>
      <c r="Z5" s="19" t="s">
        <v>97</v>
      </c>
      <c r="AA5" s="19" t="s">
        <v>98</v>
      </c>
      <c r="AB5" s="19" t="s">
        <v>107</v>
      </c>
      <c r="AC5" s="19"/>
    </row>
    <row r="6" spans="1:29" s="16" customFormat="1" ht="103.5" customHeight="1" x14ac:dyDescent="0.25">
      <c r="A6" s="18">
        <v>5</v>
      </c>
      <c r="B6" s="19" t="s">
        <v>39</v>
      </c>
      <c r="C6" s="20" t="s">
        <v>108</v>
      </c>
      <c r="D6" s="6" t="s">
        <v>90</v>
      </c>
      <c r="E6" s="21" t="s">
        <v>267</v>
      </c>
      <c r="F6" s="19" t="s">
        <v>109</v>
      </c>
      <c r="G6" s="19" t="s">
        <v>92</v>
      </c>
      <c r="H6" s="28">
        <v>43881</v>
      </c>
      <c r="I6" s="28">
        <v>43885</v>
      </c>
      <c r="J6" s="19">
        <v>22620</v>
      </c>
      <c r="K6" s="28">
        <v>43881</v>
      </c>
      <c r="L6" s="29">
        <v>900659798</v>
      </c>
      <c r="M6" s="19" t="s">
        <v>110</v>
      </c>
      <c r="N6" s="30">
        <v>476418189</v>
      </c>
      <c r="O6" s="25">
        <v>0</v>
      </c>
      <c r="P6" s="30">
        <f t="shared" si="0"/>
        <v>476418189</v>
      </c>
      <c r="Q6" s="19">
        <v>4</v>
      </c>
      <c r="R6" s="28">
        <v>44185</v>
      </c>
      <c r="S6" s="28">
        <v>44316</v>
      </c>
      <c r="T6" s="6" t="s">
        <v>95</v>
      </c>
      <c r="U6" s="27">
        <v>1</v>
      </c>
      <c r="V6" s="27">
        <v>1</v>
      </c>
      <c r="W6" s="28">
        <v>44349</v>
      </c>
      <c r="X6" s="19" t="s">
        <v>13</v>
      </c>
      <c r="Y6" s="19" t="s">
        <v>111</v>
      </c>
      <c r="Z6" s="19" t="s">
        <v>97</v>
      </c>
      <c r="AA6" s="19" t="s">
        <v>98</v>
      </c>
      <c r="AB6" s="19" t="s">
        <v>112</v>
      </c>
      <c r="AC6" s="19" t="s">
        <v>255</v>
      </c>
    </row>
    <row r="7" spans="1:29" s="16" customFormat="1" ht="99.75" customHeight="1" x14ac:dyDescent="0.25">
      <c r="A7" s="18">
        <v>6</v>
      </c>
      <c r="B7" s="19" t="s">
        <v>40</v>
      </c>
      <c r="C7" s="20" t="s">
        <v>113</v>
      </c>
      <c r="D7" s="6" t="s">
        <v>90</v>
      </c>
      <c r="E7" s="21" t="s">
        <v>267</v>
      </c>
      <c r="F7" s="19" t="s">
        <v>91</v>
      </c>
      <c r="G7" s="19" t="s">
        <v>114</v>
      </c>
      <c r="H7" s="28">
        <v>43881</v>
      </c>
      <c r="I7" s="28">
        <v>43882</v>
      </c>
      <c r="J7" s="19">
        <v>23020</v>
      </c>
      <c r="K7" s="28">
        <v>43882</v>
      </c>
      <c r="L7" s="29">
        <v>900023598</v>
      </c>
      <c r="M7" s="19" t="s">
        <v>115</v>
      </c>
      <c r="N7" s="30">
        <v>23000000</v>
      </c>
      <c r="O7" s="25">
        <v>0</v>
      </c>
      <c r="P7" s="30">
        <f t="shared" si="0"/>
        <v>23000000</v>
      </c>
      <c r="Q7" s="19" t="s">
        <v>94</v>
      </c>
      <c r="R7" s="28">
        <v>44182</v>
      </c>
      <c r="S7" s="28">
        <v>44182</v>
      </c>
      <c r="T7" s="6" t="s">
        <v>95</v>
      </c>
      <c r="U7" s="27">
        <v>1</v>
      </c>
      <c r="V7" s="27">
        <v>1</v>
      </c>
      <c r="W7" s="28">
        <v>44201</v>
      </c>
      <c r="X7" s="19" t="s">
        <v>13</v>
      </c>
      <c r="Y7" s="19" t="s">
        <v>116</v>
      </c>
      <c r="Z7" s="19" t="s">
        <v>117</v>
      </c>
      <c r="AA7" s="19" t="s">
        <v>98</v>
      </c>
      <c r="AB7" s="19" t="s">
        <v>118</v>
      </c>
      <c r="AC7" s="19"/>
    </row>
    <row r="8" spans="1:29" s="16" customFormat="1" ht="102" customHeight="1" x14ac:dyDescent="0.25">
      <c r="A8" s="18">
        <v>7</v>
      </c>
      <c r="B8" s="19" t="s">
        <v>41</v>
      </c>
      <c r="C8" s="20" t="s">
        <v>249</v>
      </c>
      <c r="D8" s="6" t="s">
        <v>90</v>
      </c>
      <c r="E8" s="21" t="s">
        <v>267</v>
      </c>
      <c r="F8" s="19" t="s">
        <v>109</v>
      </c>
      <c r="G8" s="19" t="s">
        <v>92</v>
      </c>
      <c r="H8" s="28">
        <v>43881</v>
      </c>
      <c r="I8" s="28">
        <v>43882</v>
      </c>
      <c r="J8" s="19">
        <v>22720</v>
      </c>
      <c r="K8" s="28">
        <v>43881</v>
      </c>
      <c r="L8" s="29">
        <v>900218984</v>
      </c>
      <c r="M8" s="19" t="s">
        <v>119</v>
      </c>
      <c r="N8" s="30">
        <v>2626360043</v>
      </c>
      <c r="O8" s="25">
        <v>42827089</v>
      </c>
      <c r="P8" s="30">
        <f t="shared" si="0"/>
        <v>2669187132</v>
      </c>
      <c r="Q8" s="19" t="s">
        <v>238</v>
      </c>
      <c r="R8" s="28">
        <v>44182</v>
      </c>
      <c r="S8" s="28">
        <v>44272</v>
      </c>
      <c r="T8" s="6" t="s">
        <v>95</v>
      </c>
      <c r="U8" s="27">
        <v>1</v>
      </c>
      <c r="V8" s="27">
        <v>1</v>
      </c>
      <c r="W8" s="28">
        <v>44315</v>
      </c>
      <c r="X8" s="19" t="s">
        <v>13</v>
      </c>
      <c r="Y8" s="19" t="s">
        <v>116</v>
      </c>
      <c r="Z8" s="19" t="s">
        <v>117</v>
      </c>
      <c r="AA8" s="19" t="s">
        <v>98</v>
      </c>
      <c r="AB8" s="19" t="s">
        <v>120</v>
      </c>
      <c r="AC8" s="19"/>
    </row>
    <row r="9" spans="1:29" s="16" customFormat="1" ht="102.75" customHeight="1" x14ac:dyDescent="0.25">
      <c r="A9" s="18">
        <v>8</v>
      </c>
      <c r="B9" s="19" t="s">
        <v>42</v>
      </c>
      <c r="C9" s="20" t="s">
        <v>248</v>
      </c>
      <c r="D9" s="6" t="s">
        <v>90</v>
      </c>
      <c r="E9" s="21" t="s">
        <v>267</v>
      </c>
      <c r="F9" s="19" t="s">
        <v>109</v>
      </c>
      <c r="G9" s="19" t="s">
        <v>92</v>
      </c>
      <c r="H9" s="28">
        <v>43881</v>
      </c>
      <c r="I9" s="28">
        <v>43882</v>
      </c>
      <c r="J9" s="19">
        <v>22820</v>
      </c>
      <c r="K9" s="28">
        <v>43881</v>
      </c>
      <c r="L9" s="29">
        <v>900218984</v>
      </c>
      <c r="M9" s="19" t="s">
        <v>119</v>
      </c>
      <c r="N9" s="30">
        <v>952236455</v>
      </c>
      <c r="O9" s="25">
        <v>0</v>
      </c>
      <c r="P9" s="30">
        <f t="shared" si="0"/>
        <v>952236455</v>
      </c>
      <c r="Q9" s="19">
        <v>2</v>
      </c>
      <c r="R9" s="28">
        <v>44182</v>
      </c>
      <c r="S9" s="28">
        <v>44272</v>
      </c>
      <c r="T9" s="6" t="s">
        <v>95</v>
      </c>
      <c r="U9" s="27">
        <v>1</v>
      </c>
      <c r="V9" s="27">
        <v>1</v>
      </c>
      <c r="W9" s="28">
        <v>44315</v>
      </c>
      <c r="X9" s="19" t="s">
        <v>13</v>
      </c>
      <c r="Y9" s="19" t="s">
        <v>111</v>
      </c>
      <c r="Z9" s="19" t="s">
        <v>97</v>
      </c>
      <c r="AA9" s="19" t="s">
        <v>98</v>
      </c>
      <c r="AB9" s="19" t="s">
        <v>122</v>
      </c>
      <c r="AC9" s="19"/>
    </row>
    <row r="10" spans="1:29" s="16" customFormat="1" ht="104.25" customHeight="1" x14ac:dyDescent="0.25">
      <c r="A10" s="18">
        <v>9</v>
      </c>
      <c r="B10" s="19" t="s">
        <v>43</v>
      </c>
      <c r="C10" s="20" t="s">
        <v>250</v>
      </c>
      <c r="D10" s="6" t="s">
        <v>90</v>
      </c>
      <c r="E10" s="21" t="s">
        <v>267</v>
      </c>
      <c r="F10" s="19" t="s">
        <v>109</v>
      </c>
      <c r="G10" s="19" t="s">
        <v>92</v>
      </c>
      <c r="H10" s="28">
        <v>43881</v>
      </c>
      <c r="I10" s="28">
        <v>43882</v>
      </c>
      <c r="J10" s="19">
        <v>22920</v>
      </c>
      <c r="K10" s="28">
        <v>43881</v>
      </c>
      <c r="L10" s="29">
        <v>900540562</v>
      </c>
      <c r="M10" s="19" t="s">
        <v>123</v>
      </c>
      <c r="N10" s="30">
        <v>350893050</v>
      </c>
      <c r="O10" s="25">
        <v>42500000</v>
      </c>
      <c r="P10" s="30">
        <f t="shared" si="0"/>
        <v>393393050</v>
      </c>
      <c r="Q10" s="19">
        <v>4</v>
      </c>
      <c r="R10" s="28">
        <v>44182</v>
      </c>
      <c r="S10" s="28">
        <v>44286</v>
      </c>
      <c r="T10" s="6" t="s">
        <v>95</v>
      </c>
      <c r="U10" s="27">
        <v>1</v>
      </c>
      <c r="V10" s="27">
        <v>1</v>
      </c>
      <c r="W10" s="28">
        <v>44315</v>
      </c>
      <c r="X10" s="19" t="s">
        <v>13</v>
      </c>
      <c r="Y10" s="19" t="s">
        <v>121</v>
      </c>
      <c r="Z10" s="19" t="s">
        <v>97</v>
      </c>
      <c r="AA10" s="19" t="s">
        <v>98</v>
      </c>
      <c r="AB10" s="19" t="s">
        <v>124</v>
      </c>
      <c r="AC10" s="19"/>
    </row>
    <row r="11" spans="1:29" s="16" customFormat="1" ht="111" customHeight="1" x14ac:dyDescent="0.25">
      <c r="A11" s="18">
        <v>10</v>
      </c>
      <c r="B11" s="19" t="s">
        <v>44</v>
      </c>
      <c r="C11" s="20" t="s">
        <v>251</v>
      </c>
      <c r="D11" s="6" t="s">
        <v>90</v>
      </c>
      <c r="E11" s="21" t="s">
        <v>267</v>
      </c>
      <c r="F11" s="19" t="s">
        <v>109</v>
      </c>
      <c r="G11" s="19" t="s">
        <v>92</v>
      </c>
      <c r="H11" s="28">
        <v>43885</v>
      </c>
      <c r="I11" s="28">
        <v>43887</v>
      </c>
      <c r="J11" s="19">
        <v>24620</v>
      </c>
      <c r="K11" s="28">
        <v>43887</v>
      </c>
      <c r="L11" s="29">
        <v>900540562</v>
      </c>
      <c r="M11" s="19" t="s">
        <v>123</v>
      </c>
      <c r="N11" s="30">
        <v>1028470879</v>
      </c>
      <c r="O11" s="25">
        <v>65000000</v>
      </c>
      <c r="P11" s="30">
        <f t="shared" si="0"/>
        <v>1093470879</v>
      </c>
      <c r="Q11" s="19">
        <v>3</v>
      </c>
      <c r="R11" s="28">
        <v>44187</v>
      </c>
      <c r="S11" s="28">
        <v>44286</v>
      </c>
      <c r="T11" s="6" t="s">
        <v>95</v>
      </c>
      <c r="U11" s="27">
        <v>1</v>
      </c>
      <c r="V11" s="27">
        <v>1</v>
      </c>
      <c r="W11" s="28">
        <v>44315</v>
      </c>
      <c r="X11" s="19" t="s">
        <v>13</v>
      </c>
      <c r="Y11" s="19" t="s">
        <v>125</v>
      </c>
      <c r="Z11" s="19" t="s">
        <v>97</v>
      </c>
      <c r="AA11" s="19" t="s">
        <v>98</v>
      </c>
      <c r="AB11" s="19" t="s">
        <v>126</v>
      </c>
      <c r="AC11" s="19" t="s">
        <v>256</v>
      </c>
    </row>
    <row r="12" spans="1:29" s="16" customFormat="1" ht="105" x14ac:dyDescent="0.25">
      <c r="A12" s="18">
        <v>11</v>
      </c>
      <c r="B12" s="19" t="s">
        <v>45</v>
      </c>
      <c r="C12" s="20" t="s">
        <v>252</v>
      </c>
      <c r="D12" s="6" t="s">
        <v>90</v>
      </c>
      <c r="E12" s="21" t="s">
        <v>267</v>
      </c>
      <c r="F12" s="19" t="s">
        <v>109</v>
      </c>
      <c r="G12" s="19" t="s">
        <v>92</v>
      </c>
      <c r="H12" s="28">
        <v>43885</v>
      </c>
      <c r="I12" s="28">
        <v>43887</v>
      </c>
      <c r="J12" s="19">
        <v>24720</v>
      </c>
      <c r="K12" s="28">
        <v>43887</v>
      </c>
      <c r="L12" s="29">
        <v>900540562</v>
      </c>
      <c r="M12" s="19" t="s">
        <v>123</v>
      </c>
      <c r="N12" s="30">
        <v>267323760</v>
      </c>
      <c r="O12" s="25">
        <v>25000000</v>
      </c>
      <c r="P12" s="30">
        <f t="shared" si="0"/>
        <v>292323760</v>
      </c>
      <c r="Q12" s="19">
        <v>3</v>
      </c>
      <c r="R12" s="28">
        <v>44187</v>
      </c>
      <c r="S12" s="28">
        <v>44286</v>
      </c>
      <c r="T12" s="6" t="s">
        <v>95</v>
      </c>
      <c r="U12" s="27">
        <v>1</v>
      </c>
      <c r="V12" s="27">
        <v>1</v>
      </c>
      <c r="W12" s="28">
        <v>44315</v>
      </c>
      <c r="X12" s="19" t="s">
        <v>13</v>
      </c>
      <c r="Y12" s="19" t="s">
        <v>125</v>
      </c>
      <c r="Z12" s="19" t="s">
        <v>97</v>
      </c>
      <c r="AA12" s="19" t="s">
        <v>98</v>
      </c>
      <c r="AB12" s="19" t="s">
        <v>126</v>
      </c>
      <c r="AC12" s="19" t="s">
        <v>257</v>
      </c>
    </row>
    <row r="13" spans="1:29" s="16" customFormat="1" ht="105" x14ac:dyDescent="0.25">
      <c r="A13" s="18">
        <v>12</v>
      </c>
      <c r="B13" s="19" t="s">
        <v>46</v>
      </c>
      <c r="C13" s="20" t="s">
        <v>253</v>
      </c>
      <c r="D13" s="6" t="s">
        <v>90</v>
      </c>
      <c r="E13" s="21" t="s">
        <v>267</v>
      </c>
      <c r="F13" s="19" t="s">
        <v>109</v>
      </c>
      <c r="G13" s="19" t="s">
        <v>92</v>
      </c>
      <c r="H13" s="28">
        <v>43887</v>
      </c>
      <c r="I13" s="28">
        <v>43894</v>
      </c>
      <c r="J13" s="19">
        <v>24920</v>
      </c>
      <c r="K13" s="28">
        <v>43888</v>
      </c>
      <c r="L13" s="29">
        <v>860521299</v>
      </c>
      <c r="M13" s="19" t="s">
        <v>127</v>
      </c>
      <c r="N13" s="30">
        <v>565296433</v>
      </c>
      <c r="O13" s="25">
        <v>261769523</v>
      </c>
      <c r="P13" s="30">
        <f t="shared" si="0"/>
        <v>827065956</v>
      </c>
      <c r="Q13" s="19" t="s">
        <v>238</v>
      </c>
      <c r="R13" s="28">
        <v>44194</v>
      </c>
      <c r="S13" s="28">
        <v>44377</v>
      </c>
      <c r="T13" s="6" t="s">
        <v>237</v>
      </c>
      <c r="U13" s="27">
        <v>0.11509999999999999</v>
      </c>
      <c r="V13" s="27">
        <v>0.56940000000000002</v>
      </c>
      <c r="W13" s="28" t="s">
        <v>103</v>
      </c>
      <c r="X13" s="19" t="s">
        <v>13</v>
      </c>
      <c r="Y13" s="19" t="s">
        <v>125</v>
      </c>
      <c r="Z13" s="19" t="s">
        <v>97</v>
      </c>
      <c r="AA13" s="19" t="s">
        <v>98</v>
      </c>
      <c r="AB13" s="19" t="s">
        <v>128</v>
      </c>
      <c r="AC13" s="19" t="s">
        <v>269</v>
      </c>
    </row>
    <row r="14" spans="1:29" s="16" customFormat="1" ht="135" x14ac:dyDescent="0.25">
      <c r="A14" s="18">
        <v>13</v>
      </c>
      <c r="B14" s="19" t="s">
        <v>47</v>
      </c>
      <c r="C14" s="20" t="s">
        <v>254</v>
      </c>
      <c r="D14" s="6" t="s">
        <v>90</v>
      </c>
      <c r="E14" s="21" t="s">
        <v>267</v>
      </c>
      <c r="F14" s="19" t="s">
        <v>91</v>
      </c>
      <c r="G14" s="19" t="s">
        <v>92</v>
      </c>
      <c r="H14" s="28">
        <v>43888</v>
      </c>
      <c r="I14" s="28">
        <v>43892</v>
      </c>
      <c r="J14" s="19">
        <v>25020</v>
      </c>
      <c r="K14" s="28">
        <v>43892</v>
      </c>
      <c r="L14" s="29">
        <v>900654916</v>
      </c>
      <c r="M14" s="19" t="s">
        <v>129</v>
      </c>
      <c r="N14" s="30">
        <v>55600000</v>
      </c>
      <c r="O14" s="25">
        <v>0</v>
      </c>
      <c r="P14" s="30">
        <f t="shared" si="0"/>
        <v>55600000</v>
      </c>
      <c r="Q14" s="19" t="s">
        <v>94</v>
      </c>
      <c r="R14" s="28">
        <v>44165</v>
      </c>
      <c r="S14" s="28">
        <v>44165</v>
      </c>
      <c r="T14" s="6" t="s">
        <v>95</v>
      </c>
      <c r="U14" s="27">
        <v>1</v>
      </c>
      <c r="V14" s="27">
        <v>1</v>
      </c>
      <c r="W14" s="28">
        <v>44201</v>
      </c>
      <c r="X14" s="19" t="s">
        <v>13</v>
      </c>
      <c r="Y14" s="19" t="s">
        <v>130</v>
      </c>
      <c r="Z14" s="19" t="s">
        <v>117</v>
      </c>
      <c r="AA14" s="19" t="s">
        <v>98</v>
      </c>
      <c r="AB14" s="19" t="s">
        <v>131</v>
      </c>
      <c r="AC14" s="19"/>
    </row>
    <row r="15" spans="1:29" s="16" customFormat="1" ht="96.75" customHeight="1" x14ac:dyDescent="0.25">
      <c r="A15" s="18">
        <v>14</v>
      </c>
      <c r="B15" s="19" t="s">
        <v>48</v>
      </c>
      <c r="C15" s="20" t="s">
        <v>132</v>
      </c>
      <c r="D15" s="6" t="s">
        <v>90</v>
      </c>
      <c r="E15" s="21" t="s">
        <v>267</v>
      </c>
      <c r="F15" s="19" t="s">
        <v>109</v>
      </c>
      <c r="G15" s="19" t="s">
        <v>92</v>
      </c>
      <c r="H15" s="28">
        <v>43894</v>
      </c>
      <c r="I15" s="28">
        <v>43899</v>
      </c>
      <c r="J15" s="19">
        <v>25520</v>
      </c>
      <c r="K15" s="28">
        <v>43896</v>
      </c>
      <c r="L15" s="29">
        <v>901371925</v>
      </c>
      <c r="M15" s="19" t="s">
        <v>133</v>
      </c>
      <c r="N15" s="30">
        <v>1303417656</v>
      </c>
      <c r="O15" s="25">
        <v>0</v>
      </c>
      <c r="P15" s="30">
        <f t="shared" si="0"/>
        <v>1303417656</v>
      </c>
      <c r="Q15" s="19">
        <v>3</v>
      </c>
      <c r="R15" s="28">
        <v>44196</v>
      </c>
      <c r="S15" s="28">
        <v>44286</v>
      </c>
      <c r="T15" s="6" t="s">
        <v>95</v>
      </c>
      <c r="U15" s="27">
        <v>1</v>
      </c>
      <c r="V15" s="27">
        <v>1</v>
      </c>
      <c r="W15" s="28">
        <v>44319</v>
      </c>
      <c r="X15" s="19" t="s">
        <v>13</v>
      </c>
      <c r="Y15" s="19" t="s">
        <v>111</v>
      </c>
      <c r="Z15" s="19" t="s">
        <v>97</v>
      </c>
      <c r="AA15" s="19" t="s">
        <v>98</v>
      </c>
      <c r="AB15" s="19" t="s">
        <v>134</v>
      </c>
      <c r="AC15" s="19" t="s">
        <v>258</v>
      </c>
    </row>
    <row r="16" spans="1:29" s="16" customFormat="1" ht="135" x14ac:dyDescent="0.25">
      <c r="A16" s="18">
        <v>15</v>
      </c>
      <c r="B16" s="19" t="s">
        <v>49</v>
      </c>
      <c r="C16" s="20" t="s">
        <v>262</v>
      </c>
      <c r="D16" s="6" t="s">
        <v>90</v>
      </c>
      <c r="E16" s="19" t="s">
        <v>87</v>
      </c>
      <c r="F16" s="19" t="s">
        <v>109</v>
      </c>
      <c r="G16" s="19" t="s">
        <v>114</v>
      </c>
      <c r="H16" s="28">
        <v>43900</v>
      </c>
      <c r="I16" s="28">
        <v>43907</v>
      </c>
      <c r="J16" s="19">
        <v>27520</v>
      </c>
      <c r="K16" s="28">
        <v>43901</v>
      </c>
      <c r="L16" s="29">
        <v>800068707</v>
      </c>
      <c r="M16" s="19" t="s">
        <v>135</v>
      </c>
      <c r="N16" s="30">
        <v>79372859</v>
      </c>
      <c r="O16" s="25">
        <v>26820575</v>
      </c>
      <c r="P16" s="30">
        <f t="shared" si="0"/>
        <v>106193434</v>
      </c>
      <c r="Q16" s="19">
        <v>2</v>
      </c>
      <c r="R16" s="28">
        <v>44196</v>
      </c>
      <c r="S16" s="28">
        <v>44286</v>
      </c>
      <c r="T16" s="6" t="s">
        <v>95</v>
      </c>
      <c r="U16" s="27">
        <v>1</v>
      </c>
      <c r="V16" s="27">
        <v>1</v>
      </c>
      <c r="W16" s="28">
        <v>44319</v>
      </c>
      <c r="X16" s="19" t="s">
        <v>13</v>
      </c>
      <c r="Y16" s="19" t="s">
        <v>235</v>
      </c>
      <c r="Z16" s="19" t="s">
        <v>117</v>
      </c>
      <c r="AA16" s="19" t="s">
        <v>98</v>
      </c>
      <c r="AB16" s="19" t="s">
        <v>136</v>
      </c>
      <c r="AC16" s="19" t="s">
        <v>270</v>
      </c>
    </row>
    <row r="17" spans="1:29" s="16" customFormat="1" ht="45" x14ac:dyDescent="0.25">
      <c r="A17" s="18">
        <v>16</v>
      </c>
      <c r="B17" s="19" t="s">
        <v>50</v>
      </c>
      <c r="C17" s="20" t="s">
        <v>240</v>
      </c>
      <c r="D17" s="6" t="s">
        <v>90</v>
      </c>
      <c r="E17" s="19" t="s">
        <v>87</v>
      </c>
      <c r="F17" s="19" t="s">
        <v>109</v>
      </c>
      <c r="G17" s="19" t="s">
        <v>92</v>
      </c>
      <c r="H17" s="28">
        <v>43900</v>
      </c>
      <c r="I17" s="28">
        <v>43903</v>
      </c>
      <c r="J17" s="19">
        <v>28020</v>
      </c>
      <c r="K17" s="28">
        <v>43901</v>
      </c>
      <c r="L17" s="29">
        <v>900349039</v>
      </c>
      <c r="M17" s="19" t="s">
        <v>228</v>
      </c>
      <c r="N17" s="30">
        <v>54150000</v>
      </c>
      <c r="O17" s="25">
        <v>18724325</v>
      </c>
      <c r="P17" s="30">
        <f t="shared" si="0"/>
        <v>72874325</v>
      </c>
      <c r="Q17" s="19">
        <v>1</v>
      </c>
      <c r="R17" s="28">
        <v>44196</v>
      </c>
      <c r="S17" s="28">
        <v>44196</v>
      </c>
      <c r="T17" s="6" t="s">
        <v>95</v>
      </c>
      <c r="U17" s="27">
        <v>1</v>
      </c>
      <c r="V17" s="27">
        <v>1</v>
      </c>
      <c r="W17" s="28">
        <v>44201</v>
      </c>
      <c r="X17" s="19" t="s">
        <v>13</v>
      </c>
      <c r="Y17" s="19" t="s">
        <v>233</v>
      </c>
      <c r="Z17" s="19" t="s">
        <v>97</v>
      </c>
      <c r="AA17" s="19" t="s">
        <v>98</v>
      </c>
      <c r="AB17" s="19" t="s">
        <v>137</v>
      </c>
      <c r="AC17" s="19"/>
    </row>
    <row r="18" spans="1:29" s="16" customFormat="1" ht="45" x14ac:dyDescent="0.25">
      <c r="A18" s="18">
        <v>17</v>
      </c>
      <c r="B18" s="19" t="s">
        <v>51</v>
      </c>
      <c r="C18" s="20" t="s">
        <v>138</v>
      </c>
      <c r="D18" s="6" t="s">
        <v>90</v>
      </c>
      <c r="E18" s="19" t="s">
        <v>268</v>
      </c>
      <c r="F18" s="19" t="s">
        <v>109</v>
      </c>
      <c r="G18" s="19" t="s">
        <v>92</v>
      </c>
      <c r="H18" s="28">
        <v>43900</v>
      </c>
      <c r="I18" s="28">
        <v>43906</v>
      </c>
      <c r="J18" s="19">
        <v>28220</v>
      </c>
      <c r="K18" s="28">
        <v>43901</v>
      </c>
      <c r="L18" s="29">
        <v>807000481</v>
      </c>
      <c r="M18" s="19" t="s">
        <v>271</v>
      </c>
      <c r="N18" s="30">
        <v>39150000</v>
      </c>
      <c r="O18" s="25">
        <v>0</v>
      </c>
      <c r="P18" s="30">
        <f t="shared" si="0"/>
        <v>39150000</v>
      </c>
      <c r="Q18" s="19" t="s">
        <v>94</v>
      </c>
      <c r="R18" s="28">
        <v>44196</v>
      </c>
      <c r="S18" s="28">
        <v>44196</v>
      </c>
      <c r="T18" s="6" t="s">
        <v>95</v>
      </c>
      <c r="U18" s="27">
        <v>1</v>
      </c>
      <c r="V18" s="27">
        <v>1</v>
      </c>
      <c r="W18" s="28">
        <v>44236</v>
      </c>
      <c r="X18" s="19" t="s">
        <v>13</v>
      </c>
      <c r="Y18" s="19" t="s">
        <v>233</v>
      </c>
      <c r="Z18" s="19" t="s">
        <v>97</v>
      </c>
      <c r="AA18" s="19" t="s">
        <v>98</v>
      </c>
      <c r="AB18" s="19" t="s">
        <v>137</v>
      </c>
      <c r="AC18" s="19"/>
    </row>
    <row r="19" spans="1:29" s="16" customFormat="1" ht="120" x14ac:dyDescent="0.25">
      <c r="A19" s="18">
        <v>18</v>
      </c>
      <c r="B19" s="19" t="s">
        <v>52</v>
      </c>
      <c r="C19" s="20" t="s">
        <v>139</v>
      </c>
      <c r="D19" s="6" t="s">
        <v>90</v>
      </c>
      <c r="E19" s="19" t="s">
        <v>87</v>
      </c>
      <c r="F19" s="19" t="s">
        <v>91</v>
      </c>
      <c r="G19" s="19" t="s">
        <v>92</v>
      </c>
      <c r="H19" s="28">
        <v>43909</v>
      </c>
      <c r="I19" s="28">
        <v>43915</v>
      </c>
      <c r="J19" s="19">
        <v>30820</v>
      </c>
      <c r="K19" s="28">
        <v>43910</v>
      </c>
      <c r="L19" s="29">
        <v>860002566</v>
      </c>
      <c r="M19" s="19" t="s">
        <v>140</v>
      </c>
      <c r="N19" s="30">
        <v>10000000</v>
      </c>
      <c r="O19" s="25">
        <v>0</v>
      </c>
      <c r="P19" s="30">
        <v>1500000</v>
      </c>
      <c r="Q19" s="19">
        <v>2</v>
      </c>
      <c r="R19" s="28">
        <v>44189</v>
      </c>
      <c r="S19" s="28">
        <v>44189</v>
      </c>
      <c r="T19" s="6" t="s">
        <v>95</v>
      </c>
      <c r="U19" s="27">
        <v>1</v>
      </c>
      <c r="V19" s="27">
        <v>1</v>
      </c>
      <c r="W19" s="28">
        <v>44201</v>
      </c>
      <c r="X19" s="19" t="s">
        <v>13</v>
      </c>
      <c r="Y19" s="19" t="s">
        <v>236</v>
      </c>
      <c r="Z19" s="19" t="s">
        <v>117</v>
      </c>
      <c r="AA19" s="19" t="s">
        <v>98</v>
      </c>
      <c r="AB19" s="19" t="s">
        <v>141</v>
      </c>
      <c r="AC19" s="19" t="s">
        <v>245</v>
      </c>
    </row>
    <row r="20" spans="1:29" s="16" customFormat="1" ht="135" x14ac:dyDescent="0.25">
      <c r="A20" s="18">
        <v>19</v>
      </c>
      <c r="B20" s="19" t="s">
        <v>53</v>
      </c>
      <c r="C20" s="20" t="s">
        <v>142</v>
      </c>
      <c r="D20" s="6" t="s">
        <v>90</v>
      </c>
      <c r="E20" s="19" t="s">
        <v>272</v>
      </c>
      <c r="F20" s="19" t="s">
        <v>91</v>
      </c>
      <c r="G20" s="19" t="s">
        <v>114</v>
      </c>
      <c r="H20" s="28">
        <v>43910</v>
      </c>
      <c r="I20" s="28">
        <v>43915</v>
      </c>
      <c r="J20" s="19">
        <v>39820</v>
      </c>
      <c r="K20" s="28">
        <v>43920</v>
      </c>
      <c r="L20" s="29">
        <v>900679927</v>
      </c>
      <c r="M20" s="19" t="s">
        <v>143</v>
      </c>
      <c r="N20" s="30">
        <v>11500000</v>
      </c>
      <c r="O20" s="25">
        <v>0</v>
      </c>
      <c r="P20" s="30">
        <f t="shared" si="0"/>
        <v>11500000</v>
      </c>
      <c r="Q20" s="19" t="s">
        <v>94</v>
      </c>
      <c r="R20" s="28">
        <v>44165</v>
      </c>
      <c r="S20" s="28">
        <v>44165</v>
      </c>
      <c r="T20" s="6" t="s">
        <v>95</v>
      </c>
      <c r="U20" s="27">
        <v>1</v>
      </c>
      <c r="V20" s="27">
        <v>1</v>
      </c>
      <c r="W20" s="28">
        <v>44208</v>
      </c>
      <c r="X20" s="19" t="s">
        <v>13</v>
      </c>
      <c r="Y20" s="19" t="s">
        <v>144</v>
      </c>
      <c r="Z20" s="19" t="s">
        <v>117</v>
      </c>
      <c r="AA20" s="19" t="s">
        <v>98</v>
      </c>
      <c r="AB20" s="19" t="s">
        <v>145</v>
      </c>
      <c r="AC20" s="19"/>
    </row>
    <row r="21" spans="1:29" s="16" customFormat="1" ht="120" x14ac:dyDescent="0.25">
      <c r="A21" s="18">
        <v>20</v>
      </c>
      <c r="B21" s="19" t="s">
        <v>54</v>
      </c>
      <c r="C21" s="20" t="s">
        <v>146</v>
      </c>
      <c r="D21" s="6" t="s">
        <v>90</v>
      </c>
      <c r="E21" s="19" t="s">
        <v>87</v>
      </c>
      <c r="F21" s="19" t="s">
        <v>91</v>
      </c>
      <c r="G21" s="19" t="s">
        <v>114</v>
      </c>
      <c r="H21" s="28">
        <v>43915</v>
      </c>
      <c r="I21" s="28">
        <v>43918</v>
      </c>
      <c r="J21" s="19">
        <v>39520</v>
      </c>
      <c r="K21" s="28">
        <v>43917</v>
      </c>
      <c r="L21" s="29">
        <v>900693739</v>
      </c>
      <c r="M21" s="19" t="s">
        <v>147</v>
      </c>
      <c r="N21" s="30">
        <v>16995667</v>
      </c>
      <c r="O21" s="25">
        <v>0</v>
      </c>
      <c r="P21" s="30">
        <f t="shared" si="0"/>
        <v>16995667</v>
      </c>
      <c r="Q21" s="19" t="s">
        <v>94</v>
      </c>
      <c r="R21" s="28">
        <v>44165</v>
      </c>
      <c r="S21" s="28">
        <v>44004</v>
      </c>
      <c r="T21" s="6" t="s">
        <v>95</v>
      </c>
      <c r="U21" s="27">
        <v>1</v>
      </c>
      <c r="V21" s="27">
        <v>1</v>
      </c>
      <c r="W21" s="28">
        <v>44004</v>
      </c>
      <c r="X21" s="19" t="s">
        <v>13</v>
      </c>
      <c r="Y21" s="19" t="s">
        <v>235</v>
      </c>
      <c r="Z21" s="19" t="s">
        <v>117</v>
      </c>
      <c r="AA21" s="19" t="s">
        <v>98</v>
      </c>
      <c r="AB21" s="19" t="s">
        <v>148</v>
      </c>
      <c r="AC21" s="19" t="s">
        <v>246</v>
      </c>
    </row>
    <row r="22" spans="1:29" s="16" customFormat="1" ht="60" x14ac:dyDescent="0.25">
      <c r="A22" s="18">
        <v>21</v>
      </c>
      <c r="B22" s="19" t="s">
        <v>149</v>
      </c>
      <c r="C22" s="20" t="s">
        <v>150</v>
      </c>
      <c r="D22" s="6" t="s">
        <v>90</v>
      </c>
      <c r="E22" s="19" t="s">
        <v>87</v>
      </c>
      <c r="F22" s="19" t="s">
        <v>151</v>
      </c>
      <c r="G22" s="19" t="s">
        <v>114</v>
      </c>
      <c r="H22" s="28">
        <v>43916</v>
      </c>
      <c r="I22" s="28">
        <v>43920</v>
      </c>
      <c r="J22" s="19">
        <v>39720</v>
      </c>
      <c r="K22" s="28">
        <v>43920</v>
      </c>
      <c r="L22" s="29">
        <v>860010451</v>
      </c>
      <c r="M22" s="19" t="s">
        <v>152</v>
      </c>
      <c r="N22" s="30">
        <v>32810183.82</v>
      </c>
      <c r="O22" s="25">
        <v>11199148.99</v>
      </c>
      <c r="P22" s="30">
        <f t="shared" si="0"/>
        <v>44009332.810000002</v>
      </c>
      <c r="Q22" s="19">
        <v>2</v>
      </c>
      <c r="R22" s="28">
        <v>44196</v>
      </c>
      <c r="S22" s="28">
        <v>44286</v>
      </c>
      <c r="T22" s="6" t="s">
        <v>95</v>
      </c>
      <c r="U22" s="27">
        <v>1</v>
      </c>
      <c r="V22" s="27">
        <v>1</v>
      </c>
      <c r="W22" s="28">
        <v>44368</v>
      </c>
      <c r="X22" s="19" t="s">
        <v>13</v>
      </c>
      <c r="Y22" s="19" t="s">
        <v>233</v>
      </c>
      <c r="Z22" s="19" t="s">
        <v>97</v>
      </c>
      <c r="AA22" s="19" t="s">
        <v>88</v>
      </c>
      <c r="AB22" s="19" t="s">
        <v>54</v>
      </c>
      <c r="AC22" s="19"/>
    </row>
    <row r="23" spans="1:29" s="16" customFormat="1" ht="104.25" customHeight="1" x14ac:dyDescent="0.25">
      <c r="A23" s="18">
        <v>22</v>
      </c>
      <c r="B23" s="19" t="s">
        <v>55</v>
      </c>
      <c r="C23" s="20" t="s">
        <v>153</v>
      </c>
      <c r="D23" s="6" t="s">
        <v>90</v>
      </c>
      <c r="E23" s="21" t="s">
        <v>267</v>
      </c>
      <c r="F23" s="19" t="s">
        <v>109</v>
      </c>
      <c r="G23" s="19" t="s">
        <v>114</v>
      </c>
      <c r="H23" s="28">
        <v>43917</v>
      </c>
      <c r="I23" s="28">
        <v>43921</v>
      </c>
      <c r="J23" s="19">
        <v>39620</v>
      </c>
      <c r="K23" s="28">
        <v>43920</v>
      </c>
      <c r="L23" s="29">
        <v>830006177</v>
      </c>
      <c r="M23" s="19" t="s">
        <v>154</v>
      </c>
      <c r="N23" s="30">
        <v>75000000</v>
      </c>
      <c r="O23" s="25">
        <v>37405939</v>
      </c>
      <c r="P23" s="30">
        <f t="shared" si="0"/>
        <v>112405939</v>
      </c>
      <c r="Q23" s="19">
        <v>3</v>
      </c>
      <c r="R23" s="28">
        <v>44196</v>
      </c>
      <c r="S23" s="28">
        <v>44362</v>
      </c>
      <c r="T23" s="6" t="s">
        <v>237</v>
      </c>
      <c r="U23" s="27">
        <v>0.4899</v>
      </c>
      <c r="V23" s="27">
        <v>1</v>
      </c>
      <c r="W23" s="28" t="s">
        <v>103</v>
      </c>
      <c r="X23" s="19" t="s">
        <v>13</v>
      </c>
      <c r="Y23" s="19" t="s">
        <v>125</v>
      </c>
      <c r="Z23" s="19" t="s">
        <v>97</v>
      </c>
      <c r="AA23" s="19" t="s">
        <v>98</v>
      </c>
      <c r="AB23" s="19" t="s">
        <v>155</v>
      </c>
      <c r="AC23" s="19" t="s">
        <v>266</v>
      </c>
    </row>
    <row r="24" spans="1:29" s="16" customFormat="1" ht="105" x14ac:dyDescent="0.25">
      <c r="A24" s="18">
        <v>23</v>
      </c>
      <c r="B24" s="19" t="s">
        <v>56</v>
      </c>
      <c r="C24" s="20" t="s">
        <v>156</v>
      </c>
      <c r="D24" s="6" t="s">
        <v>90</v>
      </c>
      <c r="E24" s="19" t="s">
        <v>87</v>
      </c>
      <c r="F24" s="19" t="s">
        <v>109</v>
      </c>
      <c r="G24" s="19" t="s">
        <v>92</v>
      </c>
      <c r="H24" s="28">
        <v>43920</v>
      </c>
      <c r="I24" s="28">
        <v>43922</v>
      </c>
      <c r="J24" s="19">
        <v>39920</v>
      </c>
      <c r="K24" s="28">
        <v>43920</v>
      </c>
      <c r="L24" s="29">
        <v>900704440</v>
      </c>
      <c r="M24" s="19" t="s">
        <v>157</v>
      </c>
      <c r="N24" s="30">
        <v>74617633</v>
      </c>
      <c r="O24" s="25">
        <v>0</v>
      </c>
      <c r="P24" s="30">
        <f t="shared" si="0"/>
        <v>74617633</v>
      </c>
      <c r="Q24" s="19" t="s">
        <v>94</v>
      </c>
      <c r="R24" s="28">
        <v>44196</v>
      </c>
      <c r="S24" s="28">
        <v>44061</v>
      </c>
      <c r="T24" s="6" t="s">
        <v>95</v>
      </c>
      <c r="U24" s="27">
        <v>1</v>
      </c>
      <c r="V24" s="27">
        <v>1</v>
      </c>
      <c r="W24" s="28">
        <v>44121</v>
      </c>
      <c r="X24" s="19" t="s">
        <v>13</v>
      </c>
      <c r="Y24" s="19" t="s">
        <v>121</v>
      </c>
      <c r="Z24" s="19" t="s">
        <v>97</v>
      </c>
      <c r="AA24" s="19" t="s">
        <v>98</v>
      </c>
      <c r="AB24" s="19" t="s">
        <v>158</v>
      </c>
      <c r="AC24" s="19"/>
    </row>
    <row r="25" spans="1:29" s="16" customFormat="1" ht="45" x14ac:dyDescent="0.25">
      <c r="A25" s="18">
        <v>24</v>
      </c>
      <c r="B25" s="19" t="s">
        <v>159</v>
      </c>
      <c r="C25" s="20" t="s">
        <v>160</v>
      </c>
      <c r="D25" s="6" t="s">
        <v>90</v>
      </c>
      <c r="E25" s="19" t="s">
        <v>87</v>
      </c>
      <c r="F25" s="19" t="s">
        <v>151</v>
      </c>
      <c r="G25" s="19" t="s">
        <v>92</v>
      </c>
      <c r="H25" s="28">
        <v>43922</v>
      </c>
      <c r="I25" s="28">
        <v>43922</v>
      </c>
      <c r="J25" s="19">
        <v>40520</v>
      </c>
      <c r="K25" s="28">
        <v>43922</v>
      </c>
      <c r="L25" s="29">
        <v>860028580</v>
      </c>
      <c r="M25" s="19" t="s">
        <v>161</v>
      </c>
      <c r="N25" s="30">
        <v>4448537.59</v>
      </c>
      <c r="O25" s="25">
        <v>0</v>
      </c>
      <c r="P25" s="30">
        <f t="shared" si="0"/>
        <v>4448537.59</v>
      </c>
      <c r="Q25" s="19" t="s">
        <v>94</v>
      </c>
      <c r="R25" s="28">
        <v>43951</v>
      </c>
      <c r="S25" s="28">
        <v>43951</v>
      </c>
      <c r="T25" s="6" t="s">
        <v>95</v>
      </c>
      <c r="U25" s="27">
        <v>1</v>
      </c>
      <c r="V25" s="27">
        <v>1</v>
      </c>
      <c r="W25" s="28">
        <v>44201</v>
      </c>
      <c r="X25" s="19" t="s">
        <v>13</v>
      </c>
      <c r="Y25" s="19" t="s">
        <v>234</v>
      </c>
      <c r="Z25" s="19" t="s">
        <v>97</v>
      </c>
      <c r="AA25" s="19" t="s">
        <v>88</v>
      </c>
      <c r="AB25" s="19" t="s">
        <v>58</v>
      </c>
      <c r="AC25" s="19"/>
    </row>
    <row r="26" spans="1:29" s="16" customFormat="1" ht="90" x14ac:dyDescent="0.25">
      <c r="A26" s="18">
        <v>25</v>
      </c>
      <c r="B26" s="19" t="s">
        <v>57</v>
      </c>
      <c r="C26" s="20" t="s">
        <v>162</v>
      </c>
      <c r="D26" s="6" t="s">
        <v>90</v>
      </c>
      <c r="E26" s="19" t="s">
        <v>87</v>
      </c>
      <c r="F26" s="19" t="s">
        <v>91</v>
      </c>
      <c r="G26" s="19" t="s">
        <v>92</v>
      </c>
      <c r="H26" s="28">
        <v>43924</v>
      </c>
      <c r="I26" s="28">
        <v>43927</v>
      </c>
      <c r="J26" s="19">
        <v>41520</v>
      </c>
      <c r="K26" s="28">
        <v>43928</v>
      </c>
      <c r="L26" s="29">
        <v>901211826</v>
      </c>
      <c r="M26" s="19" t="s">
        <v>163</v>
      </c>
      <c r="N26" s="30">
        <v>5500000</v>
      </c>
      <c r="O26" s="25">
        <v>0</v>
      </c>
      <c r="P26" s="30">
        <f t="shared" si="0"/>
        <v>5500000</v>
      </c>
      <c r="Q26" s="19" t="s">
        <v>94</v>
      </c>
      <c r="R26" s="28">
        <v>43956</v>
      </c>
      <c r="S26" s="28">
        <v>43956</v>
      </c>
      <c r="T26" s="6" t="s">
        <v>95</v>
      </c>
      <c r="U26" s="27">
        <v>1</v>
      </c>
      <c r="V26" s="27">
        <v>1</v>
      </c>
      <c r="W26" s="28">
        <v>44041</v>
      </c>
      <c r="X26" s="19" t="s">
        <v>13</v>
      </c>
      <c r="Y26" s="19" t="s">
        <v>164</v>
      </c>
      <c r="Z26" s="19" t="s">
        <v>97</v>
      </c>
      <c r="AA26" s="19" t="s">
        <v>98</v>
      </c>
      <c r="AB26" s="19" t="s">
        <v>165</v>
      </c>
      <c r="AC26" s="19"/>
    </row>
    <row r="27" spans="1:29" s="16" customFormat="1" ht="120" x14ac:dyDescent="0.25">
      <c r="A27" s="18">
        <v>26</v>
      </c>
      <c r="B27" s="19" t="s">
        <v>265</v>
      </c>
      <c r="C27" s="20" t="s">
        <v>263</v>
      </c>
      <c r="D27" s="6" t="s">
        <v>90</v>
      </c>
      <c r="E27" s="19" t="s">
        <v>87</v>
      </c>
      <c r="F27" s="19" t="s">
        <v>151</v>
      </c>
      <c r="G27" s="19" t="s">
        <v>166</v>
      </c>
      <c r="H27" s="28">
        <v>43927</v>
      </c>
      <c r="I27" s="28">
        <v>43929</v>
      </c>
      <c r="J27" s="19">
        <v>41620</v>
      </c>
      <c r="K27" s="28">
        <v>43928</v>
      </c>
      <c r="L27" s="29">
        <v>830037946</v>
      </c>
      <c r="M27" s="19" t="s">
        <v>167</v>
      </c>
      <c r="N27" s="30">
        <v>1981350</v>
      </c>
      <c r="O27" s="25">
        <v>0</v>
      </c>
      <c r="P27" s="30">
        <f t="shared" si="0"/>
        <v>1981350</v>
      </c>
      <c r="Q27" s="19" t="s">
        <v>94</v>
      </c>
      <c r="R27" s="28">
        <v>43982</v>
      </c>
      <c r="S27" s="28">
        <v>43982</v>
      </c>
      <c r="T27" s="6" t="s">
        <v>95</v>
      </c>
      <c r="U27" s="27">
        <v>1</v>
      </c>
      <c r="V27" s="27">
        <v>1</v>
      </c>
      <c r="W27" s="28">
        <v>44040</v>
      </c>
      <c r="X27" s="19" t="s">
        <v>13</v>
      </c>
      <c r="Y27" s="19" t="s">
        <v>96</v>
      </c>
      <c r="Z27" s="19" t="s">
        <v>97</v>
      </c>
      <c r="AA27" s="19" t="s">
        <v>98</v>
      </c>
      <c r="AB27" s="19" t="s">
        <v>63</v>
      </c>
      <c r="AC27" s="19"/>
    </row>
    <row r="28" spans="1:29" s="16" customFormat="1" ht="75" x14ac:dyDescent="0.25">
      <c r="A28" s="18">
        <v>27</v>
      </c>
      <c r="B28" s="19" t="s">
        <v>264</v>
      </c>
      <c r="C28" s="20" t="s">
        <v>168</v>
      </c>
      <c r="D28" s="6" t="s">
        <v>90</v>
      </c>
      <c r="E28" s="19" t="s">
        <v>87</v>
      </c>
      <c r="F28" s="19" t="s">
        <v>91</v>
      </c>
      <c r="G28" s="19" t="s">
        <v>92</v>
      </c>
      <c r="H28" s="28">
        <v>43928</v>
      </c>
      <c r="I28" s="28">
        <v>43935</v>
      </c>
      <c r="J28" s="19">
        <v>41720</v>
      </c>
      <c r="K28" s="28">
        <v>43928</v>
      </c>
      <c r="L28" s="29">
        <v>901151222</v>
      </c>
      <c r="M28" s="19" t="s">
        <v>169</v>
      </c>
      <c r="N28" s="30">
        <v>50543000</v>
      </c>
      <c r="O28" s="25">
        <v>0</v>
      </c>
      <c r="P28" s="30">
        <f t="shared" si="0"/>
        <v>50543000</v>
      </c>
      <c r="Q28" s="19">
        <v>1</v>
      </c>
      <c r="R28" s="28">
        <v>44165</v>
      </c>
      <c r="S28" s="28">
        <v>44165</v>
      </c>
      <c r="T28" s="6" t="s">
        <v>95</v>
      </c>
      <c r="U28" s="27">
        <v>1</v>
      </c>
      <c r="V28" s="27">
        <v>1</v>
      </c>
      <c r="W28" s="28">
        <v>44208</v>
      </c>
      <c r="X28" s="19" t="s">
        <v>13</v>
      </c>
      <c r="Y28" s="19" t="s">
        <v>144</v>
      </c>
      <c r="Z28" s="19" t="s">
        <v>97</v>
      </c>
      <c r="AA28" s="19" t="s">
        <v>98</v>
      </c>
      <c r="AB28" s="19" t="s">
        <v>60</v>
      </c>
      <c r="AC28" s="19"/>
    </row>
    <row r="29" spans="1:29" s="16" customFormat="1" ht="120" x14ac:dyDescent="0.25">
      <c r="A29" s="18">
        <v>28</v>
      </c>
      <c r="B29" s="19" t="s">
        <v>59</v>
      </c>
      <c r="C29" s="20" t="s">
        <v>261</v>
      </c>
      <c r="D29" s="6" t="s">
        <v>90</v>
      </c>
      <c r="E29" s="19" t="s">
        <v>87</v>
      </c>
      <c r="F29" s="19" t="s">
        <v>91</v>
      </c>
      <c r="G29" s="19" t="s">
        <v>114</v>
      </c>
      <c r="H29" s="28">
        <v>43934</v>
      </c>
      <c r="I29" s="28">
        <v>43937</v>
      </c>
      <c r="J29" s="19">
        <v>43020</v>
      </c>
      <c r="K29" s="28">
        <v>43934</v>
      </c>
      <c r="L29" s="29">
        <v>890201578</v>
      </c>
      <c r="M29" s="19" t="s">
        <v>170</v>
      </c>
      <c r="N29" s="30">
        <v>40000000</v>
      </c>
      <c r="O29" s="25">
        <v>810000</v>
      </c>
      <c r="P29" s="30">
        <v>26363627</v>
      </c>
      <c r="Q29" s="19">
        <v>3</v>
      </c>
      <c r="R29" s="28">
        <v>44196</v>
      </c>
      <c r="S29" s="28">
        <v>44196</v>
      </c>
      <c r="T29" s="6" t="s">
        <v>95</v>
      </c>
      <c r="U29" s="27">
        <v>1</v>
      </c>
      <c r="V29" s="27">
        <v>1</v>
      </c>
      <c r="W29" s="28">
        <v>44238</v>
      </c>
      <c r="X29" s="19" t="s">
        <v>13</v>
      </c>
      <c r="Y29" s="19" t="s">
        <v>236</v>
      </c>
      <c r="Z29" s="19" t="s">
        <v>117</v>
      </c>
      <c r="AA29" s="19" t="s">
        <v>98</v>
      </c>
      <c r="AB29" s="19" t="s">
        <v>171</v>
      </c>
      <c r="AC29" s="19" t="s">
        <v>273</v>
      </c>
    </row>
    <row r="30" spans="1:29" s="16" customFormat="1" ht="45" x14ac:dyDescent="0.25">
      <c r="A30" s="18">
        <v>29</v>
      </c>
      <c r="B30" s="19" t="s">
        <v>274</v>
      </c>
      <c r="C30" s="20" t="s">
        <v>172</v>
      </c>
      <c r="D30" s="6" t="s">
        <v>90</v>
      </c>
      <c r="E30" s="19" t="s">
        <v>87</v>
      </c>
      <c r="F30" s="19" t="s">
        <v>151</v>
      </c>
      <c r="G30" s="19" t="s">
        <v>92</v>
      </c>
      <c r="H30" s="28">
        <v>43935</v>
      </c>
      <c r="I30" s="28">
        <v>43935</v>
      </c>
      <c r="J30" s="19">
        <v>43220</v>
      </c>
      <c r="K30" s="28">
        <v>43935</v>
      </c>
      <c r="L30" s="19" t="s">
        <v>173</v>
      </c>
      <c r="M30" s="19" t="s">
        <v>174</v>
      </c>
      <c r="N30" s="30">
        <v>1299480</v>
      </c>
      <c r="O30" s="25">
        <v>0</v>
      </c>
      <c r="P30" s="30">
        <f t="shared" si="0"/>
        <v>1299480</v>
      </c>
      <c r="Q30" s="19" t="s">
        <v>94</v>
      </c>
      <c r="R30" s="28">
        <v>44165</v>
      </c>
      <c r="S30" s="28">
        <v>44165</v>
      </c>
      <c r="T30" s="6" t="s">
        <v>95</v>
      </c>
      <c r="U30" s="27">
        <v>1</v>
      </c>
      <c r="V30" s="27">
        <v>1</v>
      </c>
      <c r="W30" s="28">
        <v>44222</v>
      </c>
      <c r="X30" s="19" t="s">
        <v>13</v>
      </c>
      <c r="Y30" s="19" t="s">
        <v>175</v>
      </c>
      <c r="Z30" s="19" t="s">
        <v>97</v>
      </c>
      <c r="AA30" s="19" t="s">
        <v>88</v>
      </c>
      <c r="AB30" s="19" t="s">
        <v>176</v>
      </c>
      <c r="AC30" s="19"/>
    </row>
    <row r="31" spans="1:29" s="16" customFormat="1" ht="45" x14ac:dyDescent="0.25">
      <c r="A31" s="18">
        <v>30</v>
      </c>
      <c r="B31" s="19" t="s">
        <v>275</v>
      </c>
      <c r="C31" s="20" t="s">
        <v>177</v>
      </c>
      <c r="D31" s="6" t="s">
        <v>90</v>
      </c>
      <c r="E31" s="19" t="s">
        <v>87</v>
      </c>
      <c r="F31" s="19" t="s">
        <v>151</v>
      </c>
      <c r="G31" s="19" t="s">
        <v>92</v>
      </c>
      <c r="H31" s="28">
        <v>43935</v>
      </c>
      <c r="I31" s="28">
        <v>43935</v>
      </c>
      <c r="J31" s="19">
        <v>43320</v>
      </c>
      <c r="K31" s="28">
        <v>43935</v>
      </c>
      <c r="L31" s="19" t="s">
        <v>178</v>
      </c>
      <c r="M31" s="19" t="s">
        <v>179</v>
      </c>
      <c r="N31" s="30">
        <v>8313028.7000000002</v>
      </c>
      <c r="O31" s="25">
        <v>0</v>
      </c>
      <c r="P31" s="30">
        <f t="shared" si="0"/>
        <v>8313028.7000000002</v>
      </c>
      <c r="Q31" s="19" t="s">
        <v>94</v>
      </c>
      <c r="R31" s="28">
        <v>44165</v>
      </c>
      <c r="S31" s="28">
        <v>44165</v>
      </c>
      <c r="T31" s="6" t="s">
        <v>95</v>
      </c>
      <c r="U31" s="27">
        <v>1</v>
      </c>
      <c r="V31" s="27">
        <v>1</v>
      </c>
      <c r="W31" s="28">
        <v>44223</v>
      </c>
      <c r="X31" s="19" t="s">
        <v>13</v>
      </c>
      <c r="Y31" s="19" t="s">
        <v>180</v>
      </c>
      <c r="Z31" s="19" t="s">
        <v>97</v>
      </c>
      <c r="AA31" s="19" t="s">
        <v>88</v>
      </c>
      <c r="AB31" s="19" t="s">
        <v>181</v>
      </c>
      <c r="AC31" s="19"/>
    </row>
    <row r="32" spans="1:29" s="16" customFormat="1" ht="45" x14ac:dyDescent="0.25">
      <c r="A32" s="18">
        <v>31</v>
      </c>
      <c r="B32" s="19" t="s">
        <v>276</v>
      </c>
      <c r="C32" s="20" t="s">
        <v>182</v>
      </c>
      <c r="D32" s="6" t="s">
        <v>90</v>
      </c>
      <c r="E32" s="19" t="s">
        <v>87</v>
      </c>
      <c r="F32" s="19" t="s">
        <v>151</v>
      </c>
      <c r="G32" s="19" t="s">
        <v>92</v>
      </c>
      <c r="H32" s="28">
        <v>43935</v>
      </c>
      <c r="I32" s="28">
        <v>43935</v>
      </c>
      <c r="J32" s="19">
        <v>43420</v>
      </c>
      <c r="K32" s="28">
        <v>43935</v>
      </c>
      <c r="L32" s="29">
        <v>830001338</v>
      </c>
      <c r="M32" s="19" t="s">
        <v>183</v>
      </c>
      <c r="N32" s="30">
        <v>5474352.2400000002</v>
      </c>
      <c r="O32" s="25">
        <v>0</v>
      </c>
      <c r="P32" s="30">
        <f t="shared" si="0"/>
        <v>5474352.2400000002</v>
      </c>
      <c r="Q32" s="19" t="s">
        <v>94</v>
      </c>
      <c r="R32" s="28">
        <v>44165</v>
      </c>
      <c r="S32" s="28">
        <v>44165</v>
      </c>
      <c r="T32" s="6" t="s">
        <v>95</v>
      </c>
      <c r="U32" s="27">
        <v>1</v>
      </c>
      <c r="V32" s="27">
        <v>1</v>
      </c>
      <c r="W32" s="28">
        <v>44216</v>
      </c>
      <c r="X32" s="19" t="s">
        <v>13</v>
      </c>
      <c r="Y32" s="19" t="s">
        <v>175</v>
      </c>
      <c r="Z32" s="19" t="s">
        <v>97</v>
      </c>
      <c r="AA32" s="19" t="s">
        <v>88</v>
      </c>
      <c r="AB32" s="19" t="s">
        <v>184</v>
      </c>
      <c r="AC32" s="19"/>
    </row>
    <row r="33" spans="1:29" s="17" customFormat="1" ht="60" x14ac:dyDescent="0.25">
      <c r="A33" s="18">
        <v>32</v>
      </c>
      <c r="B33" s="19" t="s">
        <v>61</v>
      </c>
      <c r="C33" s="20" t="s">
        <v>260</v>
      </c>
      <c r="D33" s="6" t="s">
        <v>90</v>
      </c>
      <c r="E33" s="19" t="s">
        <v>277</v>
      </c>
      <c r="F33" s="19" t="s">
        <v>91</v>
      </c>
      <c r="G33" s="19" t="s">
        <v>114</v>
      </c>
      <c r="H33" s="28">
        <v>43936</v>
      </c>
      <c r="I33" s="28">
        <v>43938</v>
      </c>
      <c r="J33" s="19">
        <v>46120</v>
      </c>
      <c r="K33" s="28">
        <v>43938</v>
      </c>
      <c r="L33" s="29">
        <v>901141802</v>
      </c>
      <c r="M33" s="19" t="s">
        <v>185</v>
      </c>
      <c r="N33" s="30">
        <v>27000000</v>
      </c>
      <c r="O33" s="25">
        <v>13477357</v>
      </c>
      <c r="P33" s="30">
        <f t="shared" si="0"/>
        <v>40477357</v>
      </c>
      <c r="Q33" s="19">
        <v>1</v>
      </c>
      <c r="R33" s="28">
        <v>44165</v>
      </c>
      <c r="S33" s="28">
        <v>44165</v>
      </c>
      <c r="T33" s="6" t="s">
        <v>95</v>
      </c>
      <c r="U33" s="27">
        <v>1</v>
      </c>
      <c r="V33" s="27">
        <v>1</v>
      </c>
      <c r="W33" s="28">
        <v>44210</v>
      </c>
      <c r="X33" s="19" t="s">
        <v>13</v>
      </c>
      <c r="Y33" s="32" t="s">
        <v>234</v>
      </c>
      <c r="Z33" s="32" t="s">
        <v>97</v>
      </c>
      <c r="AA33" s="19" t="s">
        <v>98</v>
      </c>
      <c r="AB33" s="19" t="s">
        <v>186</v>
      </c>
      <c r="AC33" s="19"/>
    </row>
    <row r="34" spans="1:29" s="16" customFormat="1" ht="107.25" customHeight="1" x14ac:dyDescent="0.25">
      <c r="A34" s="18">
        <v>33</v>
      </c>
      <c r="B34" s="19" t="s">
        <v>62</v>
      </c>
      <c r="C34" s="20" t="s">
        <v>259</v>
      </c>
      <c r="D34" s="6" t="s">
        <v>90</v>
      </c>
      <c r="E34" s="21" t="s">
        <v>267</v>
      </c>
      <c r="F34" s="19" t="s">
        <v>91</v>
      </c>
      <c r="G34" s="19" t="s">
        <v>114</v>
      </c>
      <c r="H34" s="28">
        <v>43936</v>
      </c>
      <c r="I34" s="28">
        <v>43943</v>
      </c>
      <c r="J34" s="19">
        <v>46320</v>
      </c>
      <c r="K34" s="28">
        <v>43938</v>
      </c>
      <c r="L34" s="29">
        <v>13716096</v>
      </c>
      <c r="M34" s="19" t="s">
        <v>187</v>
      </c>
      <c r="N34" s="30">
        <v>20000000</v>
      </c>
      <c r="O34" s="25">
        <v>0</v>
      </c>
      <c r="P34" s="30">
        <f t="shared" si="0"/>
        <v>20000000</v>
      </c>
      <c r="Q34" s="19" t="s">
        <v>94</v>
      </c>
      <c r="R34" s="28">
        <v>44165</v>
      </c>
      <c r="S34" s="28">
        <v>44165</v>
      </c>
      <c r="T34" s="6" t="s">
        <v>95</v>
      </c>
      <c r="U34" s="27">
        <v>1</v>
      </c>
      <c r="V34" s="27">
        <v>1</v>
      </c>
      <c r="W34" s="28">
        <v>44202</v>
      </c>
      <c r="X34" s="19" t="s">
        <v>13</v>
      </c>
      <c r="Y34" s="32" t="s">
        <v>188</v>
      </c>
      <c r="Z34" s="32" t="s">
        <v>97</v>
      </c>
      <c r="AA34" s="19" t="s">
        <v>98</v>
      </c>
      <c r="AB34" s="19" t="s">
        <v>189</v>
      </c>
      <c r="AC34" s="19"/>
    </row>
    <row r="35" spans="1:29" s="16" customFormat="1" ht="107.25" customHeight="1" x14ac:dyDescent="0.25">
      <c r="A35" s="18">
        <v>34</v>
      </c>
      <c r="B35" s="19" t="s">
        <v>63</v>
      </c>
      <c r="C35" s="20" t="s">
        <v>190</v>
      </c>
      <c r="D35" s="6" t="s">
        <v>90</v>
      </c>
      <c r="E35" s="21" t="s">
        <v>267</v>
      </c>
      <c r="F35" s="19" t="s">
        <v>91</v>
      </c>
      <c r="G35" s="19" t="s">
        <v>114</v>
      </c>
      <c r="H35" s="28">
        <v>43936</v>
      </c>
      <c r="I35" s="28">
        <v>43938</v>
      </c>
      <c r="J35" s="19">
        <v>46220</v>
      </c>
      <c r="K35" s="28">
        <v>43938</v>
      </c>
      <c r="L35" s="29">
        <v>1093757905</v>
      </c>
      <c r="M35" s="19" t="s">
        <v>191</v>
      </c>
      <c r="N35" s="30">
        <v>5000000</v>
      </c>
      <c r="O35" s="25">
        <v>0</v>
      </c>
      <c r="P35" s="30">
        <f t="shared" si="0"/>
        <v>5000000</v>
      </c>
      <c r="Q35" s="19" t="s">
        <v>94</v>
      </c>
      <c r="R35" s="28">
        <v>44165</v>
      </c>
      <c r="S35" s="28">
        <v>44165</v>
      </c>
      <c r="T35" s="6" t="s">
        <v>95</v>
      </c>
      <c r="U35" s="27">
        <v>1</v>
      </c>
      <c r="V35" s="27">
        <v>1</v>
      </c>
      <c r="W35" s="28">
        <v>44202</v>
      </c>
      <c r="X35" s="19" t="s">
        <v>13</v>
      </c>
      <c r="Y35" s="32" t="s">
        <v>192</v>
      </c>
      <c r="Z35" s="32" t="s">
        <v>97</v>
      </c>
      <c r="AA35" s="19" t="s">
        <v>98</v>
      </c>
      <c r="AB35" s="19" t="s">
        <v>193</v>
      </c>
      <c r="AC35" s="19"/>
    </row>
    <row r="36" spans="1:29" s="16" customFormat="1" ht="105" x14ac:dyDescent="0.25">
      <c r="A36" s="18">
        <v>35</v>
      </c>
      <c r="B36" s="19" t="s">
        <v>64</v>
      </c>
      <c r="C36" s="20" t="s">
        <v>194</v>
      </c>
      <c r="D36" s="6" t="s">
        <v>90</v>
      </c>
      <c r="E36" s="19" t="s">
        <v>87</v>
      </c>
      <c r="F36" s="19" t="s">
        <v>91</v>
      </c>
      <c r="G36" s="19" t="s">
        <v>114</v>
      </c>
      <c r="H36" s="28">
        <v>43944</v>
      </c>
      <c r="I36" s="28">
        <v>43935</v>
      </c>
      <c r="J36" s="19">
        <v>50820</v>
      </c>
      <c r="K36" s="28">
        <v>43945</v>
      </c>
      <c r="L36" s="29">
        <v>901151222</v>
      </c>
      <c r="M36" s="19" t="s">
        <v>169</v>
      </c>
      <c r="N36" s="30">
        <v>35684095</v>
      </c>
      <c r="O36" s="25">
        <v>1077423</v>
      </c>
      <c r="P36" s="30">
        <f t="shared" si="0"/>
        <v>36761518</v>
      </c>
      <c r="Q36" s="19">
        <v>1</v>
      </c>
      <c r="R36" s="28">
        <v>44165</v>
      </c>
      <c r="S36" s="28">
        <v>44165</v>
      </c>
      <c r="T36" s="6" t="s">
        <v>95</v>
      </c>
      <c r="U36" s="27">
        <v>1</v>
      </c>
      <c r="V36" s="27">
        <v>1</v>
      </c>
      <c r="W36" s="28">
        <v>44208</v>
      </c>
      <c r="X36" s="19" t="s">
        <v>13</v>
      </c>
      <c r="Y36" s="32" t="s">
        <v>144</v>
      </c>
      <c r="Z36" s="32" t="s">
        <v>117</v>
      </c>
      <c r="AA36" s="19" t="s">
        <v>98</v>
      </c>
      <c r="AB36" s="19" t="s">
        <v>195</v>
      </c>
      <c r="AC36" s="19"/>
    </row>
    <row r="37" spans="1:29" s="16" customFormat="1" ht="105" x14ac:dyDescent="0.25">
      <c r="A37" s="18">
        <v>36</v>
      </c>
      <c r="B37" s="19" t="s">
        <v>65</v>
      </c>
      <c r="C37" s="20" t="s">
        <v>196</v>
      </c>
      <c r="D37" s="6" t="s">
        <v>90</v>
      </c>
      <c r="E37" s="19" t="s">
        <v>277</v>
      </c>
      <c r="F37" s="19" t="s">
        <v>91</v>
      </c>
      <c r="G37" s="19" t="s">
        <v>114</v>
      </c>
      <c r="H37" s="28">
        <v>43949</v>
      </c>
      <c r="I37" s="28">
        <v>43957</v>
      </c>
      <c r="J37" s="19">
        <v>51520</v>
      </c>
      <c r="K37" s="28">
        <v>43951</v>
      </c>
      <c r="L37" s="29">
        <v>901109885</v>
      </c>
      <c r="M37" s="19" t="s">
        <v>197</v>
      </c>
      <c r="N37" s="30">
        <v>20000000</v>
      </c>
      <c r="O37" s="25">
        <v>0</v>
      </c>
      <c r="P37" s="30">
        <f t="shared" si="0"/>
        <v>20000000</v>
      </c>
      <c r="Q37" s="19" t="s">
        <v>94</v>
      </c>
      <c r="R37" s="28">
        <v>44165</v>
      </c>
      <c r="S37" s="28">
        <v>44165</v>
      </c>
      <c r="T37" s="6" t="s">
        <v>95</v>
      </c>
      <c r="U37" s="27">
        <v>1</v>
      </c>
      <c r="V37" s="27">
        <v>1</v>
      </c>
      <c r="W37" s="28">
        <v>44202</v>
      </c>
      <c r="X37" s="19" t="s">
        <v>13</v>
      </c>
      <c r="Y37" s="32" t="s">
        <v>192</v>
      </c>
      <c r="Z37" s="32" t="s">
        <v>97</v>
      </c>
      <c r="AA37" s="19" t="s">
        <v>98</v>
      </c>
      <c r="AB37" s="19" t="s">
        <v>198</v>
      </c>
      <c r="AC37" s="19"/>
    </row>
    <row r="38" spans="1:29" s="16" customFormat="1" ht="135" x14ac:dyDescent="0.25">
      <c r="A38" s="18">
        <v>37</v>
      </c>
      <c r="B38" s="19" t="s">
        <v>66</v>
      </c>
      <c r="C38" s="20" t="s">
        <v>199</v>
      </c>
      <c r="D38" s="6" t="s">
        <v>90</v>
      </c>
      <c r="E38" s="19" t="s">
        <v>87</v>
      </c>
      <c r="F38" s="19" t="s">
        <v>91</v>
      </c>
      <c r="G38" s="19" t="s">
        <v>114</v>
      </c>
      <c r="H38" s="28">
        <v>43950</v>
      </c>
      <c r="I38" s="28">
        <v>43956</v>
      </c>
      <c r="J38" s="19">
        <v>51620</v>
      </c>
      <c r="K38" s="28">
        <v>43951</v>
      </c>
      <c r="L38" s="29">
        <v>901256414</v>
      </c>
      <c r="M38" s="19" t="s">
        <v>200</v>
      </c>
      <c r="N38" s="30">
        <v>9100000</v>
      </c>
      <c r="O38" s="25">
        <v>0</v>
      </c>
      <c r="P38" s="30">
        <f t="shared" si="0"/>
        <v>9100000</v>
      </c>
      <c r="Q38" s="19" t="s">
        <v>94</v>
      </c>
      <c r="R38" s="28">
        <v>44165</v>
      </c>
      <c r="S38" s="28">
        <v>44165</v>
      </c>
      <c r="T38" s="6" t="s">
        <v>95</v>
      </c>
      <c r="U38" s="27">
        <v>1</v>
      </c>
      <c r="V38" s="27">
        <v>1</v>
      </c>
      <c r="W38" s="28">
        <v>44209</v>
      </c>
      <c r="X38" s="19" t="s">
        <v>13</v>
      </c>
      <c r="Y38" s="32" t="s">
        <v>144</v>
      </c>
      <c r="Z38" s="32" t="s">
        <v>117</v>
      </c>
      <c r="AA38" s="19" t="s">
        <v>98</v>
      </c>
      <c r="AB38" s="19" t="s">
        <v>201</v>
      </c>
      <c r="AC38" s="19"/>
    </row>
    <row r="39" spans="1:29" s="16" customFormat="1" ht="102" customHeight="1" x14ac:dyDescent="0.25">
      <c r="A39" s="18">
        <v>38</v>
      </c>
      <c r="B39" s="19" t="s">
        <v>67</v>
      </c>
      <c r="C39" s="20" t="s">
        <v>241</v>
      </c>
      <c r="D39" s="6" t="s">
        <v>90</v>
      </c>
      <c r="E39" s="21" t="s">
        <v>267</v>
      </c>
      <c r="F39" s="19" t="s">
        <v>91</v>
      </c>
      <c r="G39" s="19" t="s">
        <v>114</v>
      </c>
      <c r="H39" s="28">
        <v>43950</v>
      </c>
      <c r="I39" s="28">
        <v>43956</v>
      </c>
      <c r="J39" s="19">
        <v>51820</v>
      </c>
      <c r="K39" s="28">
        <v>43951</v>
      </c>
      <c r="L39" s="29">
        <v>800006900</v>
      </c>
      <c r="M39" s="19" t="s">
        <v>202</v>
      </c>
      <c r="N39" s="30">
        <v>15700000</v>
      </c>
      <c r="O39" s="25">
        <v>0</v>
      </c>
      <c r="P39" s="30">
        <f t="shared" si="0"/>
        <v>15700000</v>
      </c>
      <c r="Q39" s="19" t="s">
        <v>94</v>
      </c>
      <c r="R39" s="28">
        <v>44165</v>
      </c>
      <c r="S39" s="28">
        <v>44165</v>
      </c>
      <c r="T39" s="6" t="s">
        <v>95</v>
      </c>
      <c r="U39" s="27">
        <v>1</v>
      </c>
      <c r="V39" s="27">
        <v>1</v>
      </c>
      <c r="W39" s="28">
        <v>44209</v>
      </c>
      <c r="X39" s="19" t="s">
        <v>13</v>
      </c>
      <c r="Y39" s="32" t="s">
        <v>96</v>
      </c>
      <c r="Z39" s="32" t="s">
        <v>97</v>
      </c>
      <c r="AA39" s="19" t="s">
        <v>98</v>
      </c>
      <c r="AB39" s="19" t="s">
        <v>203</v>
      </c>
      <c r="AC39" s="19"/>
    </row>
    <row r="40" spans="1:29" s="16" customFormat="1" ht="60" x14ac:dyDescent="0.25">
      <c r="A40" s="18">
        <v>39</v>
      </c>
      <c r="B40" s="19" t="s">
        <v>68</v>
      </c>
      <c r="C40" s="20" t="s">
        <v>204</v>
      </c>
      <c r="D40" s="6" t="s">
        <v>90</v>
      </c>
      <c r="E40" s="19" t="s">
        <v>87</v>
      </c>
      <c r="F40" s="19" t="s">
        <v>91</v>
      </c>
      <c r="G40" s="19" t="s">
        <v>92</v>
      </c>
      <c r="H40" s="28">
        <v>43951</v>
      </c>
      <c r="I40" s="28">
        <v>43956</v>
      </c>
      <c r="J40" s="19">
        <v>51920</v>
      </c>
      <c r="K40" s="28">
        <v>43951</v>
      </c>
      <c r="L40" s="29">
        <v>13716096</v>
      </c>
      <c r="M40" s="19" t="s">
        <v>205</v>
      </c>
      <c r="N40" s="30">
        <v>5000000</v>
      </c>
      <c r="O40" s="25">
        <v>0</v>
      </c>
      <c r="P40" s="30">
        <f t="shared" si="0"/>
        <v>5000000</v>
      </c>
      <c r="Q40" s="19" t="s">
        <v>94</v>
      </c>
      <c r="R40" s="28">
        <v>44165</v>
      </c>
      <c r="S40" s="28">
        <v>44165</v>
      </c>
      <c r="T40" s="6" t="s">
        <v>95</v>
      </c>
      <c r="U40" s="27">
        <v>1</v>
      </c>
      <c r="V40" s="27">
        <v>1</v>
      </c>
      <c r="W40" s="28">
        <v>44202</v>
      </c>
      <c r="X40" s="19" t="s">
        <v>13</v>
      </c>
      <c r="Y40" s="32" t="s">
        <v>206</v>
      </c>
      <c r="Z40" s="32" t="s">
        <v>97</v>
      </c>
      <c r="AA40" s="19" t="s">
        <v>98</v>
      </c>
      <c r="AB40" s="19" t="s">
        <v>207</v>
      </c>
      <c r="AC40" s="19"/>
    </row>
    <row r="41" spans="1:29" s="16" customFormat="1" ht="75" x14ac:dyDescent="0.25">
      <c r="A41" s="18">
        <v>40</v>
      </c>
      <c r="B41" s="19" t="s">
        <v>69</v>
      </c>
      <c r="C41" s="20" t="s">
        <v>208</v>
      </c>
      <c r="D41" s="6" t="s">
        <v>90</v>
      </c>
      <c r="E41" s="19" t="s">
        <v>87</v>
      </c>
      <c r="F41" s="19" t="s">
        <v>91</v>
      </c>
      <c r="G41" s="19" t="s">
        <v>92</v>
      </c>
      <c r="H41" s="28">
        <v>43957</v>
      </c>
      <c r="I41" s="28">
        <v>43966</v>
      </c>
      <c r="J41" s="19">
        <v>52620</v>
      </c>
      <c r="K41" s="28">
        <v>43958</v>
      </c>
      <c r="L41" s="29">
        <v>800184048</v>
      </c>
      <c r="M41" s="19" t="s">
        <v>209</v>
      </c>
      <c r="N41" s="30">
        <v>57000000</v>
      </c>
      <c r="O41" s="25">
        <v>28330497</v>
      </c>
      <c r="P41" s="30">
        <f t="shared" si="0"/>
        <v>85330497</v>
      </c>
      <c r="Q41" s="19">
        <v>1</v>
      </c>
      <c r="R41" s="28">
        <v>44026</v>
      </c>
      <c r="S41" s="28">
        <v>44071</v>
      </c>
      <c r="T41" s="6" t="s">
        <v>95</v>
      </c>
      <c r="U41" s="27">
        <v>1</v>
      </c>
      <c r="V41" s="27">
        <v>1</v>
      </c>
      <c r="W41" s="28">
        <v>44210</v>
      </c>
      <c r="X41" s="19" t="s">
        <v>13</v>
      </c>
      <c r="Y41" s="32" t="s">
        <v>210</v>
      </c>
      <c r="Z41" s="32" t="s">
        <v>97</v>
      </c>
      <c r="AA41" s="19" t="s">
        <v>98</v>
      </c>
      <c r="AB41" s="19" t="s">
        <v>211</v>
      </c>
      <c r="AC41" s="19"/>
    </row>
    <row r="42" spans="1:29" s="16" customFormat="1" ht="105" x14ac:dyDescent="0.25">
      <c r="A42" s="18">
        <v>41</v>
      </c>
      <c r="B42" s="19" t="s">
        <v>70</v>
      </c>
      <c r="C42" s="20" t="s">
        <v>242</v>
      </c>
      <c r="D42" s="6" t="s">
        <v>90</v>
      </c>
      <c r="E42" s="19" t="s">
        <v>278</v>
      </c>
      <c r="F42" s="19" t="s">
        <v>91</v>
      </c>
      <c r="G42" s="19" t="s">
        <v>114</v>
      </c>
      <c r="H42" s="28">
        <v>43979</v>
      </c>
      <c r="I42" s="28">
        <v>43983</v>
      </c>
      <c r="J42" s="19">
        <v>61620</v>
      </c>
      <c r="K42" s="28">
        <v>43980</v>
      </c>
      <c r="L42" s="29">
        <v>900815974</v>
      </c>
      <c r="M42" s="19" t="s">
        <v>212</v>
      </c>
      <c r="N42" s="30">
        <v>15000000</v>
      </c>
      <c r="O42" s="25">
        <v>0</v>
      </c>
      <c r="P42" s="30">
        <f t="shared" si="0"/>
        <v>15000000</v>
      </c>
      <c r="Q42" s="19" t="s">
        <v>94</v>
      </c>
      <c r="R42" s="28">
        <v>44165</v>
      </c>
      <c r="S42" s="28">
        <f>R42</f>
        <v>44165</v>
      </c>
      <c r="T42" s="6" t="s">
        <v>95</v>
      </c>
      <c r="U42" s="27">
        <v>1</v>
      </c>
      <c r="V42" s="27">
        <v>1</v>
      </c>
      <c r="W42" s="28">
        <v>44209</v>
      </c>
      <c r="X42" s="19" t="s">
        <v>13</v>
      </c>
      <c r="Y42" s="32" t="s">
        <v>210</v>
      </c>
      <c r="Z42" s="32" t="s">
        <v>97</v>
      </c>
      <c r="AA42" s="19" t="s">
        <v>98</v>
      </c>
      <c r="AB42" s="19" t="s">
        <v>213</v>
      </c>
      <c r="AC42" s="19"/>
    </row>
    <row r="43" spans="1:29" s="16" customFormat="1" ht="106.5" customHeight="1" x14ac:dyDescent="0.25">
      <c r="A43" s="18">
        <v>42</v>
      </c>
      <c r="B43" s="19" t="s">
        <v>71</v>
      </c>
      <c r="C43" s="20" t="s">
        <v>214</v>
      </c>
      <c r="D43" s="6" t="s">
        <v>90</v>
      </c>
      <c r="E43" s="21" t="s">
        <v>267</v>
      </c>
      <c r="F43" s="19" t="s">
        <v>91</v>
      </c>
      <c r="G43" s="19" t="s">
        <v>114</v>
      </c>
      <c r="H43" s="28">
        <v>43980</v>
      </c>
      <c r="I43" s="28">
        <v>43985</v>
      </c>
      <c r="J43" s="19">
        <v>61720</v>
      </c>
      <c r="K43" s="28">
        <v>43980</v>
      </c>
      <c r="L43" s="29">
        <v>900519994</v>
      </c>
      <c r="M43" s="19" t="s">
        <v>215</v>
      </c>
      <c r="N43" s="30">
        <v>22000000</v>
      </c>
      <c r="O43" s="25">
        <v>0</v>
      </c>
      <c r="P43" s="30">
        <f t="shared" si="0"/>
        <v>22000000</v>
      </c>
      <c r="Q43" s="19" t="s">
        <v>94</v>
      </c>
      <c r="R43" s="28">
        <v>44165</v>
      </c>
      <c r="S43" s="28">
        <f>R43</f>
        <v>44165</v>
      </c>
      <c r="T43" s="6" t="s">
        <v>95</v>
      </c>
      <c r="U43" s="27">
        <v>1</v>
      </c>
      <c r="V43" s="27">
        <v>1</v>
      </c>
      <c r="W43" s="28">
        <v>44210</v>
      </c>
      <c r="X43" s="19" t="s">
        <v>13</v>
      </c>
      <c r="Y43" s="19" t="s">
        <v>121</v>
      </c>
      <c r="Z43" s="19" t="s">
        <v>97</v>
      </c>
      <c r="AA43" s="19" t="s">
        <v>98</v>
      </c>
      <c r="AB43" s="19" t="s">
        <v>216</v>
      </c>
      <c r="AC43" s="19"/>
    </row>
    <row r="44" spans="1:29" s="16" customFormat="1" ht="75" x14ac:dyDescent="0.25">
      <c r="A44" s="18">
        <v>43</v>
      </c>
      <c r="B44" s="19" t="s">
        <v>72</v>
      </c>
      <c r="C44" s="33" t="s">
        <v>243</v>
      </c>
      <c r="D44" s="19" t="s">
        <v>90</v>
      </c>
      <c r="E44" s="19" t="s">
        <v>87</v>
      </c>
      <c r="F44" s="19" t="s">
        <v>109</v>
      </c>
      <c r="G44" s="19" t="s">
        <v>166</v>
      </c>
      <c r="H44" s="28">
        <v>44007</v>
      </c>
      <c r="I44" s="28">
        <v>44015</v>
      </c>
      <c r="J44" s="23" t="s">
        <v>217</v>
      </c>
      <c r="K44" s="28">
        <v>44008</v>
      </c>
      <c r="L44" s="34">
        <v>900126632</v>
      </c>
      <c r="M44" s="19" t="s">
        <v>218</v>
      </c>
      <c r="N44" s="35">
        <v>75252000</v>
      </c>
      <c r="O44" s="25">
        <v>1567956</v>
      </c>
      <c r="P44" s="30">
        <f t="shared" si="0"/>
        <v>76819956</v>
      </c>
      <c r="Q44" s="19">
        <v>1</v>
      </c>
      <c r="R44" s="28">
        <v>44079</v>
      </c>
      <c r="S44" s="28">
        <v>44077</v>
      </c>
      <c r="T44" s="6" t="s">
        <v>95</v>
      </c>
      <c r="U44" s="27">
        <v>1</v>
      </c>
      <c r="V44" s="27">
        <v>1</v>
      </c>
      <c r="W44" s="28">
        <v>44186</v>
      </c>
      <c r="X44" s="19" t="s">
        <v>13</v>
      </c>
      <c r="Y44" s="19" t="s">
        <v>219</v>
      </c>
      <c r="Z44" s="19" t="s">
        <v>117</v>
      </c>
      <c r="AA44" s="19" t="s">
        <v>98</v>
      </c>
      <c r="AB44" s="19" t="s">
        <v>220</v>
      </c>
      <c r="AC44" s="19"/>
    </row>
    <row r="45" spans="1:29" s="14" customFormat="1" ht="150" x14ac:dyDescent="0.25">
      <c r="A45" s="36">
        <v>44</v>
      </c>
      <c r="B45" s="3" t="s">
        <v>73</v>
      </c>
      <c r="C45" s="37" t="s">
        <v>80</v>
      </c>
      <c r="D45" s="6" t="s">
        <v>90</v>
      </c>
      <c r="E45" s="38" t="s">
        <v>87</v>
      </c>
      <c r="F45" s="19" t="s">
        <v>222</v>
      </c>
      <c r="G45" s="15" t="s">
        <v>92</v>
      </c>
      <c r="H45" s="28">
        <v>44036</v>
      </c>
      <c r="I45" s="28">
        <v>44056</v>
      </c>
      <c r="J45" s="15">
        <v>85420</v>
      </c>
      <c r="K45" s="13">
        <v>44039</v>
      </c>
      <c r="L45" s="39">
        <v>899999115</v>
      </c>
      <c r="M45" s="19" t="s">
        <v>224</v>
      </c>
      <c r="N45" s="35">
        <v>197849005</v>
      </c>
      <c r="O45" s="25">
        <v>0</v>
      </c>
      <c r="P45" s="30">
        <f t="shared" si="0"/>
        <v>197849005</v>
      </c>
      <c r="Q45" s="19" t="s">
        <v>94</v>
      </c>
      <c r="R45" s="13">
        <v>44196</v>
      </c>
      <c r="S45" s="13">
        <v>44119</v>
      </c>
      <c r="T45" s="6" t="s">
        <v>279</v>
      </c>
      <c r="U45" s="27">
        <v>1</v>
      </c>
      <c r="V45" s="27">
        <v>1</v>
      </c>
      <c r="W45" s="13"/>
      <c r="X45" s="19" t="s">
        <v>13</v>
      </c>
      <c r="Y45" s="19" t="s">
        <v>206</v>
      </c>
      <c r="Z45" s="19" t="s">
        <v>97</v>
      </c>
      <c r="AA45" s="19" t="s">
        <v>98</v>
      </c>
      <c r="AB45" s="19" t="s">
        <v>75</v>
      </c>
      <c r="AC45" s="40" t="s">
        <v>280</v>
      </c>
    </row>
    <row r="46" spans="1:29" s="16" customFormat="1" ht="105" x14ac:dyDescent="0.25">
      <c r="A46" s="36">
        <v>45</v>
      </c>
      <c r="B46" s="3" t="s">
        <v>74</v>
      </c>
      <c r="C46" s="37" t="s">
        <v>81</v>
      </c>
      <c r="D46" s="6" t="s">
        <v>90</v>
      </c>
      <c r="E46" s="7" t="s">
        <v>87</v>
      </c>
      <c r="F46" s="19" t="s">
        <v>91</v>
      </c>
      <c r="G46" s="15" t="s">
        <v>92</v>
      </c>
      <c r="H46" s="28">
        <v>44036</v>
      </c>
      <c r="I46" s="28">
        <v>44043</v>
      </c>
      <c r="J46" s="15">
        <v>85320</v>
      </c>
      <c r="K46" s="13">
        <v>44039</v>
      </c>
      <c r="L46" s="39">
        <v>63509399</v>
      </c>
      <c r="M46" s="19" t="s">
        <v>225</v>
      </c>
      <c r="N46" s="35">
        <v>57271893</v>
      </c>
      <c r="O46" s="25">
        <v>20521699</v>
      </c>
      <c r="P46" s="30">
        <f t="shared" si="0"/>
        <v>77793592</v>
      </c>
      <c r="Q46" s="19">
        <v>1</v>
      </c>
      <c r="R46" s="13">
        <v>44196</v>
      </c>
      <c r="S46" s="13">
        <v>44280</v>
      </c>
      <c r="T46" s="6" t="s">
        <v>95</v>
      </c>
      <c r="U46" s="27">
        <v>1</v>
      </c>
      <c r="V46" s="27">
        <v>1</v>
      </c>
      <c r="W46" s="13">
        <v>44316</v>
      </c>
      <c r="X46" s="19" t="s">
        <v>13</v>
      </c>
      <c r="Y46" s="19" t="s">
        <v>121</v>
      </c>
      <c r="Z46" s="19" t="s">
        <v>97</v>
      </c>
      <c r="AA46" s="19" t="s">
        <v>98</v>
      </c>
      <c r="AB46" s="19" t="s">
        <v>74</v>
      </c>
      <c r="AC46" s="15"/>
    </row>
    <row r="47" spans="1:29" s="16" customFormat="1" ht="90" x14ac:dyDescent="0.25">
      <c r="A47" s="36">
        <v>46</v>
      </c>
      <c r="B47" s="3" t="s">
        <v>75</v>
      </c>
      <c r="C47" s="37" t="s">
        <v>82</v>
      </c>
      <c r="D47" s="6" t="s">
        <v>90</v>
      </c>
      <c r="E47" s="7" t="s">
        <v>87</v>
      </c>
      <c r="F47" s="19" t="s">
        <v>109</v>
      </c>
      <c r="G47" s="15" t="s">
        <v>92</v>
      </c>
      <c r="H47" s="28">
        <v>44053</v>
      </c>
      <c r="I47" s="28">
        <v>44062</v>
      </c>
      <c r="J47" s="15">
        <v>88120</v>
      </c>
      <c r="K47" s="13">
        <v>44053</v>
      </c>
      <c r="L47" s="39">
        <v>860020058</v>
      </c>
      <c r="M47" s="19" t="s">
        <v>226</v>
      </c>
      <c r="N47" s="35">
        <v>207988876.44</v>
      </c>
      <c r="O47" s="25">
        <v>0</v>
      </c>
      <c r="P47" s="30">
        <f t="shared" si="0"/>
        <v>207988876.44</v>
      </c>
      <c r="Q47" s="19" t="s">
        <v>94</v>
      </c>
      <c r="R47" s="13">
        <v>44119</v>
      </c>
      <c r="S47" s="13">
        <v>44119</v>
      </c>
      <c r="T47" s="6" t="s">
        <v>95</v>
      </c>
      <c r="U47" s="27">
        <v>1</v>
      </c>
      <c r="V47" s="27">
        <v>1</v>
      </c>
      <c r="W47" s="13">
        <v>44114</v>
      </c>
      <c r="X47" s="19" t="s">
        <v>13</v>
      </c>
      <c r="Y47" s="15" t="s">
        <v>130</v>
      </c>
      <c r="Z47" s="19" t="s">
        <v>117</v>
      </c>
      <c r="AA47" s="19" t="s">
        <v>98</v>
      </c>
      <c r="AB47" s="15" t="s">
        <v>72</v>
      </c>
      <c r="AC47" s="15"/>
    </row>
    <row r="48" spans="1:29" s="16" customFormat="1" ht="90" x14ac:dyDescent="0.25">
      <c r="A48" s="36">
        <v>47</v>
      </c>
      <c r="B48" s="3" t="s">
        <v>76</v>
      </c>
      <c r="C48" s="37" t="s">
        <v>83</v>
      </c>
      <c r="D48" s="6" t="s">
        <v>90</v>
      </c>
      <c r="E48" s="7" t="s">
        <v>87</v>
      </c>
      <c r="F48" s="19" t="s">
        <v>109</v>
      </c>
      <c r="G48" s="15" t="s">
        <v>92</v>
      </c>
      <c r="H48" s="28">
        <v>44053</v>
      </c>
      <c r="I48" s="28">
        <v>44054</v>
      </c>
      <c r="J48" s="15">
        <v>88220</v>
      </c>
      <c r="K48" s="13">
        <v>44053</v>
      </c>
      <c r="L48" s="39">
        <v>804007537</v>
      </c>
      <c r="M48" s="19" t="s">
        <v>227</v>
      </c>
      <c r="N48" s="35">
        <v>115150000</v>
      </c>
      <c r="O48" s="25">
        <v>0</v>
      </c>
      <c r="P48" s="30">
        <f t="shared" si="0"/>
        <v>115150000</v>
      </c>
      <c r="Q48" s="19" t="s">
        <v>94</v>
      </c>
      <c r="R48" s="13">
        <v>44119</v>
      </c>
      <c r="S48" s="13">
        <v>44119</v>
      </c>
      <c r="T48" s="6" t="s">
        <v>95</v>
      </c>
      <c r="U48" s="27">
        <v>1</v>
      </c>
      <c r="V48" s="27">
        <v>1</v>
      </c>
      <c r="W48" s="13">
        <v>44201</v>
      </c>
      <c r="X48" s="19" t="s">
        <v>13</v>
      </c>
      <c r="Y48" s="15" t="s">
        <v>130</v>
      </c>
      <c r="Z48" s="19" t="s">
        <v>117</v>
      </c>
      <c r="AA48" s="19" t="s">
        <v>98</v>
      </c>
      <c r="AB48" s="15" t="s">
        <v>72</v>
      </c>
      <c r="AC48" s="15"/>
    </row>
    <row r="49" spans="1:29" s="16" customFormat="1" ht="60" x14ac:dyDescent="0.25">
      <c r="A49" s="36">
        <v>48</v>
      </c>
      <c r="B49" s="3" t="s">
        <v>77</v>
      </c>
      <c r="C49" s="5" t="s">
        <v>84</v>
      </c>
      <c r="D49" s="6" t="s">
        <v>90</v>
      </c>
      <c r="E49" s="7" t="s">
        <v>87</v>
      </c>
      <c r="F49" s="19" t="s">
        <v>91</v>
      </c>
      <c r="G49" s="15" t="s">
        <v>92</v>
      </c>
      <c r="H49" s="28">
        <v>44092</v>
      </c>
      <c r="I49" s="28">
        <v>44098</v>
      </c>
      <c r="J49" s="15">
        <v>108220</v>
      </c>
      <c r="K49" s="13">
        <v>44096</v>
      </c>
      <c r="L49" s="39">
        <v>900349039</v>
      </c>
      <c r="M49" s="19" t="s">
        <v>228</v>
      </c>
      <c r="N49" s="35">
        <v>18000000</v>
      </c>
      <c r="O49" s="25">
        <v>3190875</v>
      </c>
      <c r="P49" s="30">
        <f t="shared" si="0"/>
        <v>21190875</v>
      </c>
      <c r="Q49" s="19">
        <v>1</v>
      </c>
      <c r="R49" s="13">
        <v>44196</v>
      </c>
      <c r="S49" s="13">
        <v>44196</v>
      </c>
      <c r="T49" s="6" t="s">
        <v>95</v>
      </c>
      <c r="U49" s="27">
        <v>1</v>
      </c>
      <c r="V49" s="27">
        <v>1</v>
      </c>
      <c r="W49" s="13">
        <v>44236</v>
      </c>
      <c r="X49" s="19" t="s">
        <v>13</v>
      </c>
      <c r="Y49" s="19" t="s">
        <v>233</v>
      </c>
      <c r="Z49" s="19" t="s">
        <v>97</v>
      </c>
      <c r="AA49" s="19" t="s">
        <v>98</v>
      </c>
      <c r="AB49" s="15" t="s">
        <v>77</v>
      </c>
      <c r="AC49" s="15"/>
    </row>
    <row r="50" spans="1:29" ht="105" x14ac:dyDescent="0.25">
      <c r="A50" s="36">
        <v>49</v>
      </c>
      <c r="B50" s="3" t="s">
        <v>78</v>
      </c>
      <c r="C50" s="5" t="s">
        <v>85</v>
      </c>
      <c r="D50" s="6" t="s">
        <v>90</v>
      </c>
      <c r="E50" s="7" t="s">
        <v>87</v>
      </c>
      <c r="F50" s="9" t="s">
        <v>221</v>
      </c>
      <c r="G50" s="15" t="s">
        <v>223</v>
      </c>
      <c r="H50" s="28">
        <v>44106</v>
      </c>
      <c r="I50" s="28">
        <v>44113</v>
      </c>
      <c r="J50" s="15">
        <v>110720</v>
      </c>
      <c r="K50" s="13">
        <v>44109</v>
      </c>
      <c r="L50" s="39">
        <v>901417016</v>
      </c>
      <c r="M50" s="19" t="s">
        <v>229</v>
      </c>
      <c r="N50" s="35">
        <v>90667366</v>
      </c>
      <c r="O50" s="25">
        <v>17221715.600000001</v>
      </c>
      <c r="P50" s="30">
        <f t="shared" si="0"/>
        <v>107889081.59999999</v>
      </c>
      <c r="Q50" s="19" t="s">
        <v>94</v>
      </c>
      <c r="R50" s="13">
        <v>44158</v>
      </c>
      <c r="S50" s="13">
        <v>44158</v>
      </c>
      <c r="T50" s="6" t="s">
        <v>95</v>
      </c>
      <c r="U50" s="27">
        <v>1</v>
      </c>
      <c r="V50" s="27">
        <v>1</v>
      </c>
      <c r="W50" s="13">
        <v>44209</v>
      </c>
      <c r="X50" s="19" t="s">
        <v>13</v>
      </c>
      <c r="Y50" s="19" t="s">
        <v>235</v>
      </c>
      <c r="Z50" s="19" t="s">
        <v>117</v>
      </c>
      <c r="AA50" s="19" t="s">
        <v>98</v>
      </c>
      <c r="AB50" s="15" t="s">
        <v>76</v>
      </c>
      <c r="AC50" s="15"/>
    </row>
    <row r="51" spans="1:29" ht="90" x14ac:dyDescent="0.25">
      <c r="A51" s="36">
        <v>50</v>
      </c>
      <c r="B51" s="4" t="s">
        <v>79</v>
      </c>
      <c r="C51" s="5" t="s">
        <v>86</v>
      </c>
      <c r="D51" s="6" t="s">
        <v>90</v>
      </c>
      <c r="E51" s="7" t="s">
        <v>87</v>
      </c>
      <c r="F51" s="19" t="s">
        <v>91</v>
      </c>
      <c r="G51" s="15" t="s">
        <v>92</v>
      </c>
      <c r="H51" s="28">
        <v>44110</v>
      </c>
      <c r="I51" s="28">
        <v>44118</v>
      </c>
      <c r="J51" s="15">
        <v>111420</v>
      </c>
      <c r="K51" s="13">
        <v>44111</v>
      </c>
      <c r="L51" s="39">
        <v>63307971</v>
      </c>
      <c r="M51" s="19" t="s">
        <v>230</v>
      </c>
      <c r="N51" s="35">
        <f>31746056-10971056</f>
        <v>20775000</v>
      </c>
      <c r="O51" s="25">
        <v>0</v>
      </c>
      <c r="P51" s="30">
        <f t="shared" si="0"/>
        <v>20775000</v>
      </c>
      <c r="Q51" s="19" t="s">
        <v>94</v>
      </c>
      <c r="R51" s="13">
        <v>44118</v>
      </c>
      <c r="S51" s="13">
        <v>44118</v>
      </c>
      <c r="T51" s="6" t="s">
        <v>95</v>
      </c>
      <c r="U51" s="27">
        <v>1</v>
      </c>
      <c r="V51" s="27">
        <v>1</v>
      </c>
      <c r="W51" s="13">
        <v>44211</v>
      </c>
      <c r="X51" s="19" t="s">
        <v>13</v>
      </c>
      <c r="Y51" s="19" t="s">
        <v>236</v>
      </c>
      <c r="Z51" s="19" t="s">
        <v>117</v>
      </c>
      <c r="AA51" s="19" t="s">
        <v>98</v>
      </c>
      <c r="AB51" s="15" t="s">
        <v>78</v>
      </c>
      <c r="AC51" s="19" t="s">
        <v>247</v>
      </c>
    </row>
    <row r="52" spans="1:29" x14ac:dyDescent="0.25">
      <c r="A52" s="1"/>
      <c r="B52" s="1"/>
      <c r="C52" s="1"/>
      <c r="D52" s="1"/>
      <c r="E52" s="1"/>
      <c r="F52" s="8"/>
      <c r="G52" s="1"/>
      <c r="H52" s="1"/>
      <c r="I52" s="1"/>
      <c r="J52" s="11"/>
      <c r="K52" s="11"/>
      <c r="L52" s="11"/>
      <c r="M52" s="10"/>
      <c r="N52" s="1"/>
      <c r="O52" s="1"/>
      <c r="P52" s="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x14ac:dyDescent="0.25">
      <c r="A53" s="1"/>
      <c r="B53" s="1"/>
      <c r="C53" s="1"/>
      <c r="D53" s="1"/>
      <c r="E53" s="1"/>
      <c r="F53" s="8"/>
      <c r="G53" s="1"/>
      <c r="H53" s="1"/>
      <c r="I53" s="1"/>
      <c r="J53" s="11"/>
      <c r="K53" s="11"/>
      <c r="L53" s="11"/>
      <c r="M53" s="10"/>
      <c r="N53" s="1"/>
      <c r="O53" s="1"/>
      <c r="P53" s="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x14ac:dyDescent="0.25">
      <c r="A54" s="1"/>
      <c r="B54" s="1"/>
      <c r="C54" s="1"/>
      <c r="D54" s="1"/>
      <c r="E54" s="1"/>
      <c r="F54" s="8"/>
      <c r="G54" s="1"/>
      <c r="H54" s="1"/>
      <c r="I54" s="1"/>
      <c r="J54" s="11"/>
      <c r="K54" s="11"/>
      <c r="L54" s="11"/>
      <c r="M54" s="10"/>
      <c r="N54" s="1"/>
      <c r="O54" s="1"/>
      <c r="P54" s="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x14ac:dyDescent="0.25">
      <c r="A55" s="1"/>
      <c r="B55" s="1"/>
      <c r="C55" s="1"/>
      <c r="D55" s="1"/>
      <c r="E55" s="1"/>
      <c r="F55" s="8"/>
      <c r="G55" s="1"/>
      <c r="H55" s="1"/>
      <c r="I55" s="1"/>
      <c r="J55" s="1"/>
      <c r="K55" s="1"/>
      <c r="L55" s="1"/>
      <c r="M55" s="1"/>
      <c r="N55" s="1"/>
      <c r="O55" s="1"/>
      <c r="P55" s="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x14ac:dyDescent="0.25">
      <c r="A56" s="1"/>
      <c r="B56" s="1"/>
      <c r="C56" s="1"/>
      <c r="D56" s="1"/>
      <c r="E56" s="1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1"/>
      <c r="C57" s="1"/>
      <c r="D57" s="1"/>
      <c r="E57" s="1"/>
      <c r="F57" s="8"/>
      <c r="G57" s="1"/>
      <c r="H57" s="1"/>
      <c r="I57" s="1"/>
      <c r="J57" s="1"/>
      <c r="K57" s="1"/>
      <c r="L57" s="1"/>
      <c r="M57" s="1"/>
      <c r="N57" s="1"/>
      <c r="O57" s="1"/>
      <c r="P57" s="1"/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1"/>
      <c r="C58" s="1"/>
      <c r="D58" s="1"/>
      <c r="E58" s="1"/>
      <c r="F58" s="8"/>
      <c r="G58" s="1"/>
      <c r="H58" s="1"/>
      <c r="I58" s="1"/>
      <c r="J58" s="1"/>
      <c r="K58" s="1"/>
      <c r="L58" s="1"/>
      <c r="M58" s="1"/>
      <c r="N58" s="1"/>
      <c r="O58" s="1"/>
      <c r="P58" s="1"/>
      <c r="Q58" s="1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8"/>
      <c r="G59" s="1"/>
      <c r="H59" s="1"/>
      <c r="I59" s="1"/>
      <c r="J59" s="1"/>
      <c r="K59" s="1"/>
      <c r="L59" s="1"/>
      <c r="M59" s="1"/>
      <c r="N59" s="1"/>
      <c r="O59" s="1"/>
      <c r="P59" s="1"/>
      <c r="Q59" s="1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8"/>
      <c r="G60" s="1"/>
      <c r="H60" s="1"/>
      <c r="I60" s="1"/>
      <c r="J60" s="1"/>
      <c r="K60" s="1"/>
      <c r="L60" s="1"/>
      <c r="M60" s="1"/>
      <c r="N60" s="1"/>
      <c r="O60" s="1"/>
      <c r="P60" s="1"/>
      <c r="Q60" s="1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8"/>
      <c r="G61" s="1"/>
      <c r="H61" s="1"/>
      <c r="I61" s="1"/>
      <c r="J61" s="1"/>
      <c r="K61" s="1"/>
      <c r="L61" s="1"/>
      <c r="M61" s="1"/>
      <c r="N61" s="1"/>
      <c r="O61" s="1"/>
      <c r="P61" s="1"/>
      <c r="Q61" s="1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8"/>
      <c r="G62" s="1"/>
      <c r="H62" s="1"/>
      <c r="I62" s="1"/>
      <c r="J62" s="1"/>
      <c r="K62" s="1"/>
      <c r="L62" s="1"/>
      <c r="M62" s="1"/>
      <c r="N62" s="1"/>
      <c r="O62" s="1"/>
      <c r="P62" s="1"/>
      <c r="Q62" s="1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8"/>
      <c r="G63" s="1"/>
      <c r="H63" s="1"/>
      <c r="I63" s="1"/>
      <c r="J63" s="1"/>
      <c r="K63" s="1"/>
      <c r="L63" s="1"/>
      <c r="M63" s="1"/>
      <c r="N63" s="1"/>
      <c r="O63" s="1"/>
      <c r="P63" s="1"/>
      <c r="Q63" s="1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8"/>
      <c r="G64" s="1"/>
      <c r="H64" s="1"/>
      <c r="I64" s="1"/>
      <c r="J64" s="1"/>
      <c r="K64" s="1"/>
      <c r="L64" s="1"/>
      <c r="M64" s="1"/>
      <c r="N64" s="1"/>
      <c r="O64" s="1"/>
      <c r="P64" s="1"/>
      <c r="Q64" s="1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</sheetData>
  <dataValidations count="4">
    <dataValidation type="list" allowBlank="1" showInputMessage="1" showErrorMessage="1" sqref="Q5:Q51">
      <formula1>"Ninguna,1,2,3,4,5 o más"</formula1>
    </dataValidation>
    <dataValidation type="list" allowBlank="1" showInputMessage="1" showErrorMessage="1" sqref="F2:G44 F45:F49 F51">
      <formula1>"Licitación pública,Licitación Pública (Acuerdo Marco de Precios),Selección abreviada,Selección abreviada (Bolsa Mercantil),Concurso de méritos,Contratación directa,Mínima cuantía,Asociación Pública Privada,Otra (ver observaciones)"</formula1>
    </dataValidation>
    <dataValidation type="list" allowBlank="1" showInputMessage="1" showErrorMessage="1" sqref="D2:D44">
      <formula1>"Oficina principal,Amazonía,Antioquia/Chocó,Caribe,Centro,Llanos Orientales,Nororiente,Norte,Pacífico,Sur,Sur Occidente,Tolima Grande"</formula1>
    </dataValidation>
    <dataValidation type="list" allowBlank="1" showInputMessage="1" showErrorMessage="1" sqref="X2:X51">
      <formula1>"Unilateral,Bilateral"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/>
  </sheetViews>
  <sheetFormatPr baseColWidth="10" defaultColWidth="9.140625" defaultRowHeight="15" x14ac:dyDescent="0.25"/>
  <cols>
    <col min="1" max="1" width="36.85546875" bestFit="1" customWidth="1"/>
    <col min="2" max="256" width="11.42578125" customWidth="1"/>
  </cols>
  <sheetData>
    <row r="1" spans="1:1" x14ac:dyDescent="0.25">
      <c r="A1" s="2" t="s">
        <v>4</v>
      </c>
    </row>
    <row r="2" spans="1:1" x14ac:dyDescent="0.25">
      <c r="A2" s="1" t="s">
        <v>5</v>
      </c>
    </row>
    <row r="3" spans="1:1" x14ac:dyDescent="0.25">
      <c r="A3" s="1" t="s">
        <v>6</v>
      </c>
    </row>
    <row r="4" spans="1:1" x14ac:dyDescent="0.25">
      <c r="A4" s="1" t="s">
        <v>7</v>
      </c>
    </row>
    <row r="5" spans="1:1" x14ac:dyDescent="0.25">
      <c r="A5" s="1" t="s">
        <v>8</v>
      </c>
    </row>
    <row r="7" spans="1:1" x14ac:dyDescent="0.25">
      <c r="A7" s="2" t="s">
        <v>11</v>
      </c>
    </row>
    <row r="8" spans="1:1" x14ac:dyDescent="0.25">
      <c r="A8" s="1" t="s">
        <v>12</v>
      </c>
    </row>
    <row r="9" spans="1:1" x14ac:dyDescent="0.25">
      <c r="A9" s="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ALFM_CONTRATOS</vt:lpstr>
      <vt:lpstr>tipo cont</vt:lpstr>
      <vt:lpstr>tipo_cont</vt:lpstr>
      <vt:lpstr>tipo_liq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CGR</dc:creator>
  <cp:lastModifiedBy>Yenny Paola Hernandez Barón</cp:lastModifiedBy>
  <dcterms:created xsi:type="dcterms:W3CDTF">2019-01-30T13:45:17Z</dcterms:created>
  <dcterms:modified xsi:type="dcterms:W3CDTF">2021-07-16T13:31:06Z</dcterms:modified>
</cp:coreProperties>
</file>