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95" windowWidth="13935" windowHeight="7875" tabRatio="736" activeTab="1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C" sheetId="9" state="hidden" r:id="rId9"/>
    <sheet name="SEPTIEMBRE" sheetId="10" r:id="rId10"/>
    <sheet name="OCTUBRE" sheetId="11" r:id="rId11"/>
    <sheet name="NOVIEMBRE" sheetId="12" r:id="rId12"/>
    <sheet name="DICIEMBRE" sheetId="13" r:id="rId13"/>
    <sheet name="Hoja3" sheetId="14" state="hidden" r:id="rId14"/>
  </sheets>
  <definedNames/>
  <calcPr fullCalcOnLoad="1"/>
</workbook>
</file>

<file path=xl/sharedStrings.xml><?xml version="1.0" encoding="utf-8"?>
<sst xmlns="http://schemas.openxmlformats.org/spreadsheetml/2006/main" count="868" uniqueCount="366">
  <si>
    <t>No. CONTRATO</t>
  </si>
  <si>
    <t xml:space="preserve">OBJETO </t>
  </si>
  <si>
    <t>TIPO DE CONTRATO</t>
  </si>
  <si>
    <t>CONTRATISTA</t>
  </si>
  <si>
    <t>FECHA FIRMA CONTRATO</t>
  </si>
  <si>
    <t>CLASE DE ABASTECIMIENTO</t>
  </si>
  <si>
    <t>MODALIDAD DE SELECCION Y NUMERO</t>
  </si>
  <si>
    <t xml:space="preserve">VALOR </t>
  </si>
  <si>
    <t>PLAZO LEGALIZACION</t>
  </si>
  <si>
    <t>VENCIMIENTO LEGALIZACION</t>
  </si>
  <si>
    <t>ELABOR. CONTRATO</t>
  </si>
  <si>
    <t xml:space="preserve">CONTRATO DE SUMINISTRO </t>
  </si>
  <si>
    <t>010-001</t>
  </si>
  <si>
    <t>SUMINISTRO DE COMBUSTIBLES, GRASAS, LUBRICANTES, LÍQUIDO DE FRENOS, AGUA DE BATERÍA Y REFRIGERANTES PARA MOTOR CON DESTINO A LAS FUERZAS MILITARES, SECTOR DEFENSA Y ENTIDADES ADSCRITAS AL MINISTERIO DE DEFENSA</t>
  </si>
  <si>
    <t>Contratación de mínima cuantía No. 010-001 de 2016</t>
  </si>
  <si>
    <t>INVERSIONES VILLA ROSA DEL CESAR LTDA</t>
  </si>
  <si>
    <t>2 dias habiles</t>
  </si>
  <si>
    <t>010-002</t>
  </si>
  <si>
    <t>ADQUISICION DE BONOS PARA EL SUMINISTRO DE COMBUSTIBLES, CON DESTINO A LA UNIDAD MILITAR REGIONAL DE INTELIGENCIA MILITAR No.1 – RIME 1 DEL EJÉRCITO NACIONAL PARA LA VIGENCIA 2016</t>
  </si>
  <si>
    <t>Contratación de mínima cuantía No. 010-010 de 2016</t>
  </si>
  <si>
    <t>SODEXO SERVICIOS DE BENEFICIOS E INCENTIVOS COLOMBIA S.A</t>
  </si>
  <si>
    <t>010-003</t>
  </si>
  <si>
    <t>010-004</t>
  </si>
  <si>
    <t>010-005</t>
  </si>
  <si>
    <t>010-006</t>
  </si>
  <si>
    <t>010-007</t>
  </si>
  <si>
    <t>010-008</t>
  </si>
  <si>
    <t>010-009</t>
  </si>
  <si>
    <t>010-010</t>
  </si>
  <si>
    <t>SUMINISTRO DE COMBUSTIBLES, GRASAS, LUBRICANTES, LÍQUIDO DE FRENOS, AGUA DE BATERÍA Y REFRIGERANTES PARA MOTOR CON DESTINO A LAS FUERZAS MILITARES, SECTOR DEFENSA  Y ENTIDADES ADSCRITAS AL MINISTERIO DE DEFENSA</t>
  </si>
  <si>
    <t>Contratación de mínima cuantía No. 010-024 de 2016</t>
  </si>
  <si>
    <t>DISTRACOM S.A</t>
  </si>
  <si>
    <t>010-011</t>
  </si>
  <si>
    <t>010-012</t>
  </si>
  <si>
    <t>Contratación de mínima cuantía No. 010-013-2016</t>
  </si>
  <si>
    <t>INVERSIONES VILLA ROSA DEL CESAR LIMITADA</t>
  </si>
  <si>
    <t>Contratación de mínima cuantía No. 010-014-2016</t>
  </si>
  <si>
    <t>INVERSIONES ESTACIÓN DE SERVICIOS SUR GUAJIRA S.A.S.</t>
  </si>
  <si>
    <t>Contratación de mínima cuantía No. 010-019-2016</t>
  </si>
  <si>
    <t>32’364.300</t>
  </si>
  <si>
    <t>INVERSIONES JAVAL &amp; COMPAÑÍA S. EN C.</t>
  </si>
  <si>
    <t>Contratación de mínima cuantía No. 010-021-2016</t>
  </si>
  <si>
    <t>Contratación de mínima cuantía No. 010-022-2016</t>
  </si>
  <si>
    <t>ESTACION DE SERVICIO LA REINA S.A.S</t>
  </si>
  <si>
    <t>Contratación de mínima cuantía No. 010-026-2016</t>
  </si>
  <si>
    <t>Contratación de mínima cuantía No. 010-025-2016</t>
  </si>
  <si>
    <t>CARLOS ALONSO PATIÑO CARRASCAL, PROPIETARIO DEL ESTABLECIMIENTO DE COMERCIO “ESTACION EL PUENTE”</t>
  </si>
  <si>
    <t>Contratación de mínima cuantía No. 010-027-2016</t>
  </si>
  <si>
    <t>EMPRESA ASOCIATIVA DE TRABAJO DISTRIBUIDORA DE SERVICIO DE TUCURINCA “E.A.T DISTRITUCURINCA”</t>
  </si>
  <si>
    <t>Contratación de mínima cuantía No. 010-023-2016</t>
  </si>
  <si>
    <t>PEDRO LUIS HERRERA, PROPIETARIO DEL ESTABLECIMIENTO DE COMERCIO “GASOLINERA LA ESPERANZA”</t>
  </si>
  <si>
    <t>010-013</t>
  </si>
  <si>
    <t>LA RECETTA</t>
  </si>
  <si>
    <t>SUMINISTRO DE CARNES FRÍAS PARA ABASTECER LOS COMEDORES DE TROPAS ADMINISTRADOS POR LA AGENCIA LOGÍSTICA DE LAS FUERZAS MILITARES REGIONAL NORTE.</t>
  </si>
  <si>
    <t>UNO</t>
  </si>
  <si>
    <t>Contratación de mínima cuantía No. 010-030-2016</t>
  </si>
  <si>
    <t>010-014</t>
  </si>
  <si>
    <t>SERVICIO DE VIGILANCIA Y SEGURIDAD PARA LAS INSTALACIONES DE LA SEDE PRINCIPAL DE LA AGENCIA LOGÍSTICA DE LAS FUERZAS MILITARES REGIONAL NORTE</t>
  </si>
  <si>
    <t>OTRO</t>
  </si>
  <si>
    <t>Contratación de Mínima Cuantía No. 010-029-2016</t>
  </si>
  <si>
    <t>Contrato de Prestación de servicios</t>
  </si>
  <si>
    <t>SEGURIDAD RINCON Y RODRIGUEZ LTDA</t>
  </si>
  <si>
    <t>010-015</t>
  </si>
  <si>
    <t>010-016</t>
  </si>
  <si>
    <t>010-017</t>
  </si>
  <si>
    <t>TRES</t>
  </si>
  <si>
    <t>SUBASTA INVERSA PRESENCIAL  No.010-028 2016</t>
  </si>
  <si>
    <t>INVERSIONES ESTACION DE SERVICIOS SUR GUAJIRA S.A.S</t>
  </si>
  <si>
    <t>010-018</t>
  </si>
  <si>
    <t>SUMINISTRO DE COMBUSTIBLE PARA ABASTECER LA CALDERA UBICADA EN EL COMEDOR DE TROPAS DEL BATALLÓN BITER-2 ADMINISTRADOS POR LA AGENCIA LOGÍSTICA DE LAS FUERZAS MILITARES REGIONAL NORTE</t>
  </si>
  <si>
    <t>Contratación de mínima cuantía No. 010-035-2016</t>
  </si>
  <si>
    <t>Contratación de mínima cuantía No. 010-036-2016</t>
  </si>
  <si>
    <t>010-019</t>
  </si>
  <si>
    <t>SUMINISTRO DE ARROZ PARA ABASTECER LOS RESTAURANTES DE MILITARES Y UNIDADES MILITARES PERTENECIENTES A LA JURISDICCIÓN DE LA REGIONAL NORTE</t>
  </si>
  <si>
    <t>Contratación de mínima cuantía No. 010-042-2016</t>
  </si>
  <si>
    <t>GRANOS Y ALIMENTOS DE COLOMBIA S.A.S</t>
  </si>
  <si>
    <t>010-020</t>
  </si>
  <si>
    <t>SUMINISTRO DE COMBUSTIBLE PARA ABASTECER LA CALDERA UBICADA EN EL COMEDOR DE TROPAS DEL BATALLÓN RIFLES ADMINISTRADOS POR LA AGENCIA LOGÍSTICA DE LAS FUERZAS MILITARES REGIONAL NORTE</t>
  </si>
  <si>
    <t>Contratación de mínima cuantía No. 010-041-2016</t>
  </si>
  <si>
    <t>010-021</t>
  </si>
  <si>
    <t>SUMINISTRO DE PRODUCTOS DE PANADERÍA PARA ABASTECER LOS COMEDORES DE TROPAS ADMINISTRADOS POR LA AGENCIA LOGÍSTICA DE LAS FUERZAS MILITARES REGIONAL NORTE</t>
  </si>
  <si>
    <t>Contratación de mínima cuantía No. 010-043-2016</t>
  </si>
  <si>
    <t>CARLOS AUGUSTO LANDINEZ MERCADO, PROPIETARIO DEL ESTABLECIMIENTO DE COMERCIO “L &amp; L OPERADORES DE APOYO LOGISTICO”</t>
  </si>
  <si>
    <t>010-022</t>
  </si>
  <si>
    <t>010-023</t>
  </si>
  <si>
    <t>SUMINISTRO DE COMBUSTIBLE PARA ABASTECER LA CALDERA UBICADA EN EL COMEDOR DE TROPAS DEL BATALLÓN BITER-11 ADMINISTRADOS POR LA AGENCIA LOGÍSTICA DE LAS FUERZAS MILITARES REGIONAL NORTE</t>
  </si>
  <si>
    <t>010-024</t>
  </si>
  <si>
    <t>010-025</t>
  </si>
  <si>
    <t>SERVICIO DE TRANSPORTE DE VÍVERES A LAS DIFERENTES UNIDADES MILITARES, COMEDORES DE TROPA, SERVITIENDAS Y ENTIDADES ADSCRITAS AL MINISTERIO DE DEFENSA</t>
  </si>
  <si>
    <t>Contrato de Prestación de Servicio</t>
  </si>
  <si>
    <t>Contratación de Mínima Cuantía No. 010-039-2016</t>
  </si>
  <si>
    <t>PORTES DE COLOMBIA LTDA</t>
  </si>
  <si>
    <t>SUMINISTRO DE GRANOS PARA LOS ABASTECER LOS RESTAURANTES MILITARES Y UNIDADES MILITARES PERTENECIENTES A LA JURISDICCIÓN DE LA REGIONAL NORTE</t>
  </si>
  <si>
    <t>Contrato de Suministro</t>
  </si>
  <si>
    <t>Contratación de Mínima Cuantía No. 010-044-2016</t>
  </si>
  <si>
    <t>GRANOS Y ALIMENTOS DE COLOMBIA S.A.S.</t>
  </si>
  <si>
    <t>SUMINISTRO DE HARINA PARA ABASTECER LOS RESTAURANTES MILITARES Y UNIDADES MILITARES PERTENECIENTES A LA JURISDICCIÓN DE LA REGIONAL NORTE</t>
  </si>
  <si>
    <t>Contratación de Mínima Cuantía No. 010-050-2016</t>
  </si>
  <si>
    <t>SUMINISTRO DE HELADO PARA ABASTECER LOS RESTAURANTES DE TROPAS ADMINISTRADOS POR LA AGENCIA LOGÍSTICA DE LAS FUERZAS MILITARE REGIONAL NORTE</t>
  </si>
  <si>
    <t>Contratación de Mínima Cuantía No. 010-051-2016.</t>
  </si>
  <si>
    <t>LA RECETTA SOLUCIONES GASTRONÓMICAS INTEGRADAS S.A.S</t>
  </si>
  <si>
    <t>010-026</t>
  </si>
  <si>
    <t>010-027</t>
  </si>
  <si>
    <t>010-028</t>
  </si>
  <si>
    <t>010-029</t>
  </si>
  <si>
    <t>010-030</t>
  </si>
  <si>
    <t>SUBASTA INVERSA PRESENCIAL  010-046-2016</t>
  </si>
  <si>
    <t>ESTACION DE SERVICIOS LA REINA S.A.S</t>
  </si>
  <si>
    <t>010-031</t>
  </si>
  <si>
    <t>12 CONTRATOS</t>
  </si>
  <si>
    <t>SUMINISTRO DE COMBUSTIBLES, GRASAS, LUBRICANTES, LÍQUIDO DE FRENOS, AGUA DE BATERÍA, FILTROS Y REFRIGERANTES PARA MOTOR CON DESTINO A LOS VEHICULOS, CALDERAS Y ESTUFAS UBICADAS EN LOS COMEDORES DE TROPAS ADMINISTRADOS POR LA AGENCIA LOGÍSTICA DE LAS FUERZAS MILITARES REGIONAL NORTE</t>
  </si>
  <si>
    <t>SUBASTA INVERSA PRESENCIAL No.010-048-2016</t>
  </si>
  <si>
    <t>010-032</t>
  </si>
  <si>
    <t>010-033</t>
  </si>
  <si>
    <t>010-034</t>
  </si>
  <si>
    <t>SUMINISTRO DE VÍVERES FRESCOS Y SECOS PARA ABASTECER LOS COMEDORES DE TROPAS DE LOS BATALLONES BITER No.2 Y BITER No.10, ADMINISTRADOS POR LA AGENCIA LOGÍSTICA DE LAS FUERZAS MILITARES REGIONAL NORTE</t>
  </si>
  <si>
    <t>LUDYS ESTHER ASCANIO ROPERO, PROPIETARIA DEL ESTABLECIMIENTO DE COMERCIO “COMERCIALIZADORA LA CAMILA DE LA 29”</t>
  </si>
  <si>
    <t>SUBASTA INVERSA PRESENCIAL No.010-047-2016</t>
  </si>
  <si>
    <t>ESTELA ISABEL YANCE SILVA PROPIETARIA DEL ESTABLECIMIENTO DE COMERCIO PANADEROA Y COLMENA LA AVENIDA</t>
  </si>
  <si>
    <t>MANTENIMIENTO PREVENTIVO Y CORRECTIVO A TODO COSTO INCLUYENDO EL CAMBIO DE REPUESTOS, PARTES Y ACCESORIOS A LOS VEHÍCULOS DE LA AGENCIA LOGÍSTICA DE LAS FUERZAS MILITARES REGIONAL NORTE</t>
  </si>
  <si>
    <t>SERVICIO DE FUMIGACIÓN, DESINFECCIÓN DE AMBIENTES, DESRATIZACIÓN Y/O CONTROL DE ROEDORES DE LAS UNIDADES DE NEGOCIO, VEHICULOS Y OFICINAS, LIMPIEZA Y MANTENIMIENTO DE TANQUES DE ALMACENAMIENTO DE AGUA POTABLE, DE LAS OFICINAS Y COMEDORES DE TROPA DE LA AGENCIA LOGISTICA DE LA REGIONAL NORTE</t>
  </si>
  <si>
    <t>FUMIGACIONES Y SERVICIOS INDUSTRIALES LTDA</t>
  </si>
  <si>
    <t>ALMACEN DE REPUESTOS AUTOMOTORES SOLO LADA LTDA</t>
  </si>
  <si>
    <t>SUMINISTRO DE FRUTAS, VERDURAS Y DEMÁS VÍVERES, PARA ABASTECER LOS COMEDORES DE TROPAS ADMINISTRADOS POR LA AGENCIA LOGÍSTICA DE LAS FUERZAS MILITARES REGIONAL NORTE.</t>
  </si>
  <si>
    <t>SUBASTA INVERSA PRESENCIAL No.010-049-2016</t>
  </si>
  <si>
    <t>9 CONTRATOS</t>
  </si>
  <si>
    <t>010-035</t>
  </si>
  <si>
    <t>010-036</t>
  </si>
  <si>
    <t>010-037</t>
  </si>
  <si>
    <t>010-038</t>
  </si>
  <si>
    <t>010-039</t>
  </si>
  <si>
    <t>LUDYS ESTHER ASCANIO ROPERO, PROPIETARIA DEL ESTABLECIMIENTO DE COMERCIO “COMERCIALIZADORA LA CAMILA”</t>
  </si>
  <si>
    <t>010-040</t>
  </si>
  <si>
    <t>SUMINISTRO DE MATERIALES DE CONSTRUCCIÓN, MATERIALES ELÉCTRICOS Y ELEMENTOS DE FERRETERÍA EN GENERAL, PARA LA AGENCIA LOGÍSTICA DE LAS FUERZAS MILITARES REGIONAL NORTE</t>
  </si>
  <si>
    <t>Contratación de Mínima Cuantía No. 010-059-2016</t>
  </si>
  <si>
    <t>INVESAKK LIMITADA</t>
  </si>
  <si>
    <t>010-041</t>
  </si>
  <si>
    <t>MANTENIMIENTO PREVENTIVO Y CORRECTIVO DE CONGELADORES, ENFRIADORES DE 400, 600 Y 800KG., HIELERAS Y/O PRODUCTORAS DE HIELOEN CUBO, UBICADOS EN LOS COMEDORES DE TROPA DE LA AGENCIA LOGÍSTICA DE LAS FUERZAS MILITARES REGIONAL NORTE</t>
  </si>
  <si>
    <t xml:space="preserve">Contrato de Prestación de servicios </t>
  </si>
  <si>
    <t>Contratación de Mínima Cuantía No. 010-061-2016</t>
  </si>
  <si>
    <t>LUIS CARLOS MOLINA CHARRIS</t>
  </si>
  <si>
    <t>SUMINISTRO DE VALES O FICHOS DE ALIMENTACIÓN PARA LA DISTRIBUCIÓN DEL MENÚ DIARIO PARA LOS COMEDORES DE TROPA ADMINISTRADOS POR LA AGENCIA LOGÍSTICA DE LAS FUERZAS MILITARES REGIONAL NORTE</t>
  </si>
  <si>
    <t>010-042</t>
  </si>
  <si>
    <t xml:space="preserve">Contrato de Suministro </t>
  </si>
  <si>
    <t>Contratación de Mínima Cuantía No. 010-058-2016</t>
  </si>
  <si>
    <t>MILENIO EDITORES E IMPRESORES E.U</t>
  </si>
  <si>
    <t>010-043</t>
  </si>
  <si>
    <t>SUMINISTRO DE POLLO PARA ABASTECER LOS RESTAURANTES DE TROPAS ADMINISTRADOS POR LA AGENCIA LOGÍSTICA DE LAS FUERZAS  MILITARES REGIONAL NORTE</t>
  </si>
  <si>
    <t>010-044</t>
  </si>
  <si>
    <t>010-045</t>
  </si>
  <si>
    <t>SUBASTA INVERSA PRESENCIAL 010-056-2016</t>
  </si>
  <si>
    <t>JAVIER OSVALDO RAMIREZ MARTINEZ, PROPIETARIO DEL ESTABLECIMIENTO DE COMERCIO “SUPERMERCADO SUPER FRUVER FRUTOS DEL CAMPO”</t>
  </si>
  <si>
    <t>5 CONTRATOS</t>
  </si>
  <si>
    <t>SUMINISTRO DE PRODUCTOS LÁCTEOS Y SUS DERIVADOS, CARNES FRÍAS Y BEBIDAS REFRESCANTES E HIDRATANTES, PARA ABASTECER LOS COMEDORES DE TROPA DE LA AGENCIA LOGÍSTICA DE LAS FUERZAS MILITARES REGIONAL NORTE</t>
  </si>
  <si>
    <t>SUBASTA INVERSA PRESENCIAL 010-054-2016</t>
  </si>
  <si>
    <t>UNION TEMPORAL LA RECETTA – ZENÚ 054-2016</t>
  </si>
  <si>
    <t>SERVICIO DE MANTENIMIENTO PREVENTIVO Y CORRECTIVO A TODO COSTO, INCLUYENDO MONTE Y DESMONTE, MANO DE OBRA, CAMBIO DE REPUESTOS, PARTES, ACCESORIOS Y DEMÁS COSTOS QUE SE DERIVAN DE LA REALIZACIÓN DEL SERVICIO A LOS EQUIPOS DE AIRE ACONDICIONADO TIPO MINI-SPLIT Y VENTANA PERTENECIENTES A LA AGENCIA LOGÍSTICA DE LAS FUERZAS MILITARES REGIONAL NORTE</t>
  </si>
  <si>
    <t>Contratación de Mínima Cuantía No. 010-060-2016</t>
  </si>
  <si>
    <t>SOLUCIONES TECNICAS CASTELLON SOLUTEC. S.A.S</t>
  </si>
  <si>
    <t>010-046</t>
  </si>
  <si>
    <t>010-047</t>
  </si>
  <si>
    <t>REALIZAR EXÁMENES PERIÓDICOS OCUPACIONALES, DE INGRESO Y RETIRO PARA EL PERSONAL DE PLANTA PERMANENTE Y PLANTA TEMPORAL Y VACUNACION PARA EL PERSONAL AUXILIAR DE COMEDORES DE TROPA DE LA AGENCIA LOGISTICA DE LAS FUERZAS MILITARES REGIONAL NORTE</t>
  </si>
  <si>
    <t>Contratación de Mínima Cuantía No. 010-067-2016</t>
  </si>
  <si>
    <t>SERVICIOS MEDICOS OLIMPUS I.P.S. S.A.S</t>
  </si>
  <si>
    <t>010-049</t>
  </si>
  <si>
    <t>SUMINISTRO DE CARNE DE RES Y DE CERDO PARA ABASTECER LOS COMEDORES  DE TROPAS ADMINISTRADOS POR LA AGENCIA LOGÍSTICA  DE LAS FUERZAS MILITARES REGIONAL NORTE.</t>
  </si>
  <si>
    <t>010-048</t>
  </si>
  <si>
    <t>SUBASTA INVERSA PRESENCIAL No.010-064-2016</t>
  </si>
  <si>
    <t>CONTRATO DE SUMINISTRO</t>
  </si>
  <si>
    <t>010-050</t>
  </si>
  <si>
    <t>SUMINISTRO  DE  COMIDAS  ESPECIALES  Y  PASABOCAS  PARA ABASTECER LOS COMEDORES DE TROPA ADMINISTRADOS POR LA AGENCIA LOGÍSTICA DE    LAS FUERZAS MILITARES REGIONAL NORTE</t>
  </si>
  <si>
    <t>Contratación de Mínima Cuantía No. 010-073-2016</t>
  </si>
  <si>
    <t>010-051</t>
  </si>
  <si>
    <t>010-052</t>
  </si>
  <si>
    <t>SUMINISTRO DE CONDIMENTOS, SALSAS Y ADEREZOS PARA  ABASTECER LOS RESTAURANTES MILITARES Y UNIDADES MILITARES PERTENECIENTES A LA JURISDICCIÓN DE LA REGIONAL NORTE</t>
  </si>
  <si>
    <t>Contratación de Mínima Cuantía No. 010-074-2016</t>
  </si>
  <si>
    <t>FABRICA DE PRODUCTOS SAYSA S.A</t>
  </si>
  <si>
    <t>010-053</t>
  </si>
  <si>
    <t>SUMINISTRO DE VÍVERES SECOS, ABARROTES, FRUTAS, VERDURAS Y ELEMENTOS DE ASEO CON DESTINO A LA SERVITIENDA No.2 (MONTERÍA) DE LA AGENCIA LOGÍSTICA  DE LAS FUERZAS MILITARES REGIONAL NORTE</t>
  </si>
  <si>
    <t>Contratación de Mínima Cuantía No. 010-075-2016</t>
  </si>
  <si>
    <t>SUMINISTRO DE UTENSILIOS Y ELEMENTOS DE COCINA PARA LA PREPARACIÓN DE LOS ALIMENTOS EN LOS DIFERENTES COMEDORES DE TROPA ADMINISTRADOS POR LA AGENCIA LOGÍSTICA DE LAS FUERZAS MILITARES REGIONAL NORTE</t>
  </si>
  <si>
    <t>Contratación de Mínima Cuantía No. 010-076-2016.</t>
  </si>
  <si>
    <t>TECNICAS DE ASEO EN GENERAL S.A.S.</t>
  </si>
  <si>
    <t>010-054</t>
  </si>
  <si>
    <t>SERVICIO DE TRANSPORTE DE VÍVERES SECOS DESDE LA REGIONAL NORTE A LAS DIFERENTES UNIDADES MILITARES, COMEDORES DE TROPA, SERVITIENDAS Y ENTIDADES ADSCRITAS AL MINISTERIO DE DEFENSA</t>
  </si>
  <si>
    <t xml:space="preserve">CONTRATO DE PRESTACIÓN DE SERVICIOS </t>
  </si>
  <si>
    <t>SUBASTA INVERSA PRESENCIAL No.010-068-2016</t>
  </si>
  <si>
    <t>COOPERATIVA SANTANDEREANA DE TRANSPORTADORES LIMITADA “COPETRAN”</t>
  </si>
  <si>
    <t>10 CONTRATOS</t>
  </si>
  <si>
    <t>XX CONTRATOS</t>
  </si>
  <si>
    <t>010-055</t>
  </si>
  <si>
    <t>SERVICIO DE VIGILANCIA Y SEGURIDAD PARA LAS INSTALACIONES DE LA SEDE DE SANTA VERONICA  (CENTRO  VACACIONAL) PERTENECIENTE A LA AGENCIA LOGÍSTICA DE LAS FUERZAS MILITARES REGIONAL NORTE</t>
  </si>
  <si>
    <t>Contratación de Mínima Cuantía No. 010-077-2016</t>
  </si>
  <si>
    <t>SUMINISTRO DE LLANTAS PARA LOS VEHICULOS QUE CONFORMAN EL PARQUE AUTOMOTOR DE LA AGENCIA LOGISTICA DE LAS FUERZAS MILITARES REGIONAL NORTE</t>
  </si>
  <si>
    <t>010-056</t>
  </si>
  <si>
    <t>010-057</t>
  </si>
  <si>
    <t>Contratación de Mínima Cuantía No. 010-078-2016</t>
  </si>
  <si>
    <t>LLANTAS E IMPORTACIONES SAGU S.A.S</t>
  </si>
  <si>
    <t>010-058</t>
  </si>
  <si>
    <t>SUMINISTRO DE HUEVOS TIPO A PARA ABASTECER LOS COMEDORES  DE TROPAS ADMINISTRADOS POR LA AGENCIA LOGÍSTICA  DE LAS FUERZAS MILITARES REGIONAL NORTE</t>
  </si>
  <si>
    <t>SUBASTA INVERSA PRESENCIAL No.010-070-2016</t>
  </si>
  <si>
    <t>URIEL DE JESUS BOTERO ZULUAGA, PROPIETARIO DEL ESTABLECIMIENTO DE COMERCIO “EL IMPERIO DEL ARROZ”</t>
  </si>
  <si>
    <t>010-059</t>
  </si>
  <si>
    <t>SUMINISTRO DE GRANOS PARA ABASTECER LOS RESTAURANTES DE TROPAS Y UNIDADES MILITARES PERTENECIENTES A LA JURISDICCIÓN DE LA REGIONAL NORTE</t>
  </si>
  <si>
    <t>SUBASTA INVERSA PRESENCIAL No.010-071-2016</t>
  </si>
  <si>
    <t>RODOLFO EUCARIO GOMEZ ZULUAGA, PROPIETARIO DEL ESTABLECIMIENTO DE COMERCIO “SUMINISTROS INSTITUCIONALES R.G”</t>
  </si>
  <si>
    <t>010-060</t>
  </si>
  <si>
    <t>SUMINISTRO DE BEBIDAS REFRESCANTES E HIDRATANTES, PARA ABASTECER LOS COMEDORES DE TROPA DE LA AGENCIA LOGÍSTICA DE LAS FUERZAS MILITARES REGIONAL NORTE</t>
  </si>
  <si>
    <t>SUBASTA INVERSA PRESENCIAL No.010-072-2016</t>
  </si>
  <si>
    <t>GASEOSAS POSADA TOBON S.A</t>
  </si>
  <si>
    <t>010-061</t>
  </si>
  <si>
    <t>SUMINISTRO DE PRODUCTOS DE PANADERÍA PARA ABASTECER LOS COMEDORES  DE TROPAS ADMINISTRADOS POR LA AGENCIA LOGÍSTICA  DE LAS FUERZAS MILITARES REGIONAL NORTE</t>
  </si>
  <si>
    <t>SUBASTA INVERSA PRESENCIAL No.010-069-2016</t>
  </si>
  <si>
    <t>010-062</t>
  </si>
  <si>
    <t>ADQUISICIÓN DE VÍVERES FRESCOS, CARNES, HUEVOS, QUESOS, ABARROTES Y OTROS, SEGÚN PORTAFOLIO PARA ABASTECER EL CENTRO VACACIONAL PERTENECIENTE A  LA AGENCIA LOGÍSTICA  DE LAS FUERZAS MILITARES REGIONAL NORTE.</t>
  </si>
  <si>
    <t>Contratación de Mínima Cuantía No. 010-083-2016</t>
  </si>
  <si>
    <t>WILLIAM OSWALDO RUBIANO ROBAYO, PROPIETARIO DEL ESTABLECIMIENTO DE COMERCIO “VERDURAS RUBIANO DE GRAN ABASTOS”</t>
  </si>
  <si>
    <t>010-063</t>
  </si>
  <si>
    <t>CONTRATAR EL SUMINISTRO DE HELADO PARA ABASTECER LOS
COMEDORES DE TROPAS ADMINISTRADOS POR LA AGENCIA LOGÍSTICA DE LAS
FUERZAS MILITARES REGIONAL NORTE.</t>
  </si>
  <si>
    <t>Contratación de Mínima Cuantía No. 010-086-2016</t>
  </si>
  <si>
    <t>LA RECETTA SOLUCIONES GASTRONOMICAS INTEGRADAS S.A.S</t>
  </si>
  <si>
    <t>2 CONTRATOS</t>
  </si>
  <si>
    <t>6 CONTRATOS</t>
  </si>
  <si>
    <t>010-064</t>
  </si>
  <si>
    <t>SUMINISTRO DE TONER, RECARGA E INSUMOS CARTUCHOS Y TINTAS
PARA IMPRESORAS Y FOTOCOPIADORAS PARA AGENCIA LOGISTICA FUERZAS
MILITARES REGIONAL NORTE.</t>
  </si>
  <si>
    <t>Contratación de Mínima Cuantía No. 010-087-2016</t>
  </si>
  <si>
    <t>BORIS ARMANDO PALACIO MARQUEZ Y/O PC WORK</t>
  </si>
  <si>
    <t>guajiro654@hotmail.com</t>
  </si>
  <si>
    <t>010-065</t>
  </si>
  <si>
    <t>Prestacion de Servicios</t>
  </si>
  <si>
    <t>Contratación de Mínima Cuantía No. 010-089-2016</t>
  </si>
  <si>
    <t>MANTENIMIENTO PREVENTIVO Y CORRECTIVO A TODO COSTO INCLUIDO
MANO DE OBRA, REPUESTOS Y PINTURA ANTICORROSIVA A LOS
TRANSFORMADORES Y PLANTA ELÉCTRICA DE LA AGENCIA LOGÍSTICA DE LAS
FUERZAS MILITARES REGIONAL NORTE.</t>
  </si>
  <si>
    <t>LUIS CARLOS MOLINA CHARRYS</t>
  </si>
  <si>
    <t>010-066</t>
  </si>
  <si>
    <t>Contratación de Mínima Cuantía No. 010-094-2016</t>
  </si>
  <si>
    <t>FREDYS ENRIQUE ARIZA PAEZ</t>
  </si>
  <si>
    <t>010-067</t>
  </si>
  <si>
    <t>MANTENIMIENTO PREVENTIVO Y CORRECTIVO A TODO COSTO DE LAS INSTALACIONES Y REDES ELÉCTRICAS DE LA AGENCIA LOGÍSTICA DE LAS FUERZAS MILITARES REGIONAL NORTE.</t>
  </si>
  <si>
    <t>Contrato de obra</t>
  </si>
  <si>
    <t>Contratación de Mínima Cuantía No. 010-090-2016</t>
  </si>
  <si>
    <t>LEODEGAR RAFAEL ROYS MEJIA</t>
  </si>
  <si>
    <t>010-068</t>
  </si>
  <si>
    <t>010-069</t>
  </si>
  <si>
    <t>010-070</t>
  </si>
  <si>
    <t>010-071</t>
  </si>
  <si>
    <t>SERVICIO DE MANTENIMIENTO PREVENTIVO Y/O CORRECTIVO DE LOS EQUIPOS DE COCINA, UBICADOS EN LOS COMEDORES DE TROPAS, ADMINISTRADOS POR LA AGENCIA LOGÍSTICA DE LAS FUERZAS MILITARES REGIONAL NORTE</t>
  </si>
  <si>
    <t>SUMINISTRO DE VÍVERES SECOS, ABARROTES, FRUTAS, VERDURAS, PANES, ENLATADOS Y ELEMENTOS DE ASEO CON DESTINO A LA SERVITIENDA No.2 (MONTERÍA) DE LA AGENCIA LOGÍSTICA DE LAS FUERZAS MILITARES REGIONAL NORTE</t>
  </si>
  <si>
    <t>PRESTACIÓN DE SERVICIOS PARA LA EJECUCIÓN DE LAS ACTIVIDADES CONTENIDAS EN EL PLAN DE BIENESTAR Y ESTIMULO DIRIGIDO AL PERSONAL DE LA  AGENCIA LOGISTICA DE LAS FUERZAS MILITARES REGIONAL NORTE</t>
  </si>
  <si>
    <t>ADQUISICIÓN DE FRUTAS ENLATADAS, SALSAS, MERMELADAS SEGÚN PORTAFOLIO PARA LA COMERCIALIZACION DE  LA SERVITIENDA No. 2 JUNIN PERTENECIENTE A LA JURISDICCIÓN DE LA AGENCIA LOGÍSTICA DE LAS FUERZAS MILITARES REGIONAL NORTE</t>
  </si>
  <si>
    <t>SUMINISTRO DE VÍVERES, ABARROTES, BEBIDAS, GALLETERÍA, CONFITERÍA Y MEKATOS, SEGÚN PORTAFOLIO PARA LA COMERCIALIZACION EN LA
SERVITIENDA No. 2 MONTERIA PERTENECIENTE A LA JURISDICCIÓN DE LA
AGENCIA LOGÍSTICA DE LAS FUERZAS MILITARES REGIONAL NORTE.</t>
  </si>
  <si>
    <t>Contratación de Mínima Cuantía No. 010-088-2016 </t>
  </si>
  <si>
    <t> $23.700.000</t>
  </si>
  <si>
    <t>HENRY DE JESUS BLANCO TOVAR</t>
  </si>
  <si>
    <t>  Contratación de Mínima Cuantía No. 010-101-2016 </t>
  </si>
  <si>
    <t>$58.000.000 </t>
  </si>
  <si>
    <t>RAMIREZ MARTINEZ JAVIER OSVALDO</t>
  </si>
  <si>
    <t>Contratación de Mínima Cuantía No. 010-098-2016  </t>
  </si>
  <si>
    <t>$27.100.000 </t>
  </si>
  <si>
    <t>L.S.I. LIDER SPORT SOCIEDAD LTDA</t>
  </si>
  <si>
    <t>Contratación de Mínima Cuantía No. 010-103-2016  </t>
  </si>
  <si>
    <t>FRIGORIFICO DE LA COSTA</t>
  </si>
  <si>
    <t>010-072</t>
  </si>
  <si>
    <t>MANTENIMIENTO Y RECARGA DE LOS EXTINTORES PORTÁTILES QUE SE ENCUENTRAN UBICADOS EN LAS DIFERENTES ÁREAS Y UNIDADES DE NEGOCIO DE LA AGENCIA LOGISTICA FUERZAS MILITARES REGIONAL NORTE</t>
  </si>
  <si>
    <t>Contrato de Prestacion de servicio</t>
  </si>
  <si>
    <t>SEGURIDAD INDUSTRIAL DEL ATLANTICO</t>
  </si>
  <si>
    <t>Contratación de Mínima Cuantía No. 010-105-2016  </t>
  </si>
  <si>
    <t>010-073</t>
  </si>
  <si>
    <t>SUMINISTRO DE PRODUCTOS PARA ANCHETAS NAVIDEÑAS, TALES COMO DULCERÍA, GALLETERÍA, HARINAS, CHOCOLATES, MEKATOS, MERMELADAS, ENLATADOS, BEBIDAS Y DEMÁS VÍVERES Y ELEMENTOS, CON DESTINO A LA SERVITIENDA PERTENECIENTE A LA AGENCIA LOGÍSTICA DE LAS FUERZAS MILITARES REGIONAL NORTE</t>
  </si>
  <si>
    <t>Selección Abreviada de Menor Cuantia No.010-099-2016</t>
  </si>
  <si>
    <t xml:space="preserve">Unión Temporal LA RECETTA – ZENU 099-2016 </t>
  </si>
  <si>
    <t>010-074</t>
  </si>
  <si>
    <t>SUMINISTRO DE  HIELO PARA ABASTECER LOS COMEDORES   DE TROPAS ADMINISTRADOS POR LA AGENCIA LOGÍSTICA DE LAS FUERZAS MILITARES REGIONAL NORTE</t>
  </si>
  <si>
    <t>Contratación de Mínima Cuantía No. 010-104-2016  </t>
  </si>
  <si>
    <t>FABRICA DE HIELOS ORQUIDEA</t>
  </si>
  <si>
    <t>010-075</t>
  </si>
  <si>
    <t>ADQUISICIÓN E INSTALACIÓN A TODO COSTO DE PUESTOS DE TRABAJO, SILLAS ERGONÓMICAS PARA OFICINAS DE LOS ADMINISTRADORES DE COMEDORES DE TROPAS UBICADOS EN LAS DIFERENTES UNIDADES MILITARES JURISDICCIÓN DE LA REGIONAL NORTE</t>
  </si>
  <si>
    <t>Contrato de Compraventa</t>
  </si>
  <si>
    <t>Contratación de Mínima Cuantía No. 010-100-2016  </t>
  </si>
  <si>
    <t>MOBILIARIO COMERCIAL SA.S</t>
  </si>
  <si>
    <t>SUMINISTRO DE LACTEOS, CARNES FRIAS, MEKATOS, GALLETERIA, CONFITERIA, CHOCOLATES, PASTAS Y DEMAS VIVERES, SEGÚN PORTAFOLIO PARA ABASTECER LA SERVITIENDA N°.2 MONTERÍA  PERTENECIENTE A LA AGENCIA LOGÍSTICA  DE LAS FUERZAS MILITARES REGIONAL NORTE</t>
  </si>
  <si>
    <t>Contratación de Mínima Cuantía No. 010-109-2016  </t>
  </si>
  <si>
    <t>010-076</t>
  </si>
  <si>
    <t>SOLUCIONES GASTRONOMICAS INTEGRADAS LA RECETTA S.A.</t>
  </si>
  <si>
    <t>010-077</t>
  </si>
  <si>
    <t>Contrato de Prestacion de Servicio</t>
  </si>
  <si>
    <t>Contratación de Mínima Cuantía No. 010-112-2016  </t>
  </si>
  <si>
    <t>FUMIGACIONES Y SERVICIOS INDUSTRIALES LTDA.</t>
  </si>
  <si>
    <t>010-078</t>
  </si>
  <si>
    <t>010-079</t>
  </si>
  <si>
    <t>COLOMBINA S.A</t>
  </si>
  <si>
    <t>INDUSTRIA NACIONAL DE GASEOSAS FEMSA</t>
  </si>
  <si>
    <t>Contratación de Mínima Cuantía No. 010-108-2016  </t>
  </si>
  <si>
    <t>Contratación de Mínima Cuantía No. 010-114-2016  </t>
  </si>
  <si>
    <t>SUMINISTRO DE BEBIDAS REFRESCANTES E HIDRATANTES, JUGOS, AGUA Y TE PARA LA COMERCIALIZACION EN LA SERVITIENDA Y CADS BAJO LA ADMINISTRACION DE LA AGENCIA LOGISTICA DE LAS FUERZAS MILITARES REGIONAL NORTE</t>
  </si>
  <si>
    <t>SUMINISTRO DE DULCERÍA, CHOCOLATE, CONSERVAS, GALLETERÍA, BEBIDAS, PASTELERÍA,  SEGÚN PORTAFOLIO DE NAVIDAD PARA LA COMERCIALIZACION DE  LA SERVITIENDA No. 2 JUNIN PERTENECIENTE A LA JURISDICCIÓN DE LA AGENCIA LOGÍSTICA DE LAS FUERZAS MILITARES REGIONAL NORTE</t>
  </si>
  <si>
    <t>010-080</t>
  </si>
  <si>
    <t>SUMINISTRO DE FRITOS Y TAMALES PARA ABASTECER LOS COMEDORES DE TROPAS ADMINISTRADOS POR LA AGENCIA LOGÍSTICA DE LAS FUERZAS MILITARES REGIONAL NORTE</t>
  </si>
  <si>
    <t>Selección Abreviada Subasta Inversa No. 010-107-2016  </t>
  </si>
  <si>
    <t>LEONEL ISAT GUZMAN ROMERO</t>
  </si>
  <si>
    <t>010-081</t>
  </si>
  <si>
    <t>SERVICIO DE VIGILANCIA Y SEGURIDAD PARA LAS INSTALACIONES DE LA AGENCIA LOGÍSTICA DE LAS FUERZAS MILITARES REGIONAL NORTE</t>
  </si>
  <si>
    <t>Contratación de Mínima Cuantía No. 010-115-2016  </t>
  </si>
  <si>
    <t>SRR LTDA SEGURIDAD PRIVADA INTEGRAL</t>
  </si>
  <si>
    <t>010-082</t>
  </si>
  <si>
    <t>Contratación de Mínima Cuantía No. 010-116-2016  </t>
  </si>
  <si>
    <t>SUMINISTRO DE FRITOS Y TAMALES PARA ABASTECER LOS COMEDORES DE TROPAS DEL DEPARTAMENTO DEL ATLÁNTICO, ADMINISTRADOS POR LA AGENCIA LOGÍSTICA  DE LAS FUERZAS MILITARES REGIONAL NORTE</t>
  </si>
  <si>
    <t>CARLOS AUGUSTO LANDINEZ MERCADO propietario del establecimiento de comercio L&amp;L</t>
  </si>
  <si>
    <t>010-083</t>
  </si>
  <si>
    <t>SUMINISTRO DE FRITOS Y TAMALES PARA ABASTECER LOS COMEDORES DE TROPAS DE LOS DEPARTAMENTOS DE CESAR, GUAJIRA Y MAGDALENA, ADMINISTRADOS POR LA AGENCIA LOGÍSTICA  DE LAS FUERZAS MILITARES REGIONAL NORTE</t>
  </si>
  <si>
    <t>Contratación de Mínima Cuantía No. 010-117-2016  </t>
  </si>
  <si>
    <t>DORA MADARIAGA QUINTERO, propietaria del establecimiento de comercio REFRESCOS TAMPICITUS.</t>
  </si>
  <si>
    <t>010-084</t>
  </si>
  <si>
    <t>Contrato de compraventa</t>
  </si>
  <si>
    <t>SELECCIÓN ABREVIADA – MENOR CUANTÍA No. 010-106-2016</t>
  </si>
  <si>
    <t>ABCONTROL INGENIERIA S.A.S</t>
  </si>
  <si>
    <t>ADQUISICION DE UNA PLANTA ELÉCTRICA DE 75 KVA, JUNTO CON EL SISTEMAS DE INSONORIZACIÓN Y DE GASES.  INCLUYENDO SU INSTALACION Y PUESTA EN FUNCIONAMIEMTO A TODO COSTO</t>
  </si>
  <si>
    <t>010-085</t>
  </si>
  <si>
    <t>SUMINISTRO DE INSUMOS QUÍMICOS Y ELEMENTOS PARA PISCINA PARA EL TRATAMIENTO DEL AGUA Y MANTENIMIENTO EN GENERAL DE LA PISCINA DEL CENTRO RECREACIONAL VILLAS DE SANTA VERÓNICA DE LA AGENCIA LOGÍSTICA DE LAS FUERZAS MILITARES</t>
  </si>
  <si>
    <t>Contratación de Mínima Cuantía No. 010-119-2016  </t>
  </si>
  <si>
    <t xml:space="preserve">ASA. INGENIERIA S.A.S.                                 </t>
  </si>
  <si>
    <t>Contratación de Mínima Cuantía No. 010-123-2016  </t>
  </si>
  <si>
    <t>1 dias habiles</t>
  </si>
  <si>
    <t>010-086</t>
  </si>
  <si>
    <t>010-087</t>
  </si>
  <si>
    <t>Contratación de Mínima Cuantía No. 010-121-2016  </t>
  </si>
  <si>
    <t>SUMINISTRO DE VÍVERES PARA ABASTECER EL COMEDOR DE TROPAS  DEL BATALLÓN BÍTER No.2 ADMINISTRADO POR LA AGENCIA LOGÍSTICA  DE LAS FUERZAS MILITARES REGIONAL NORTE</t>
  </si>
  <si>
    <t>ESTELA ISABEL YANCE SILVA propietaria del establecimiento de comercio PANADERIA Y COLMENA LA AVENIDA</t>
  </si>
  <si>
    <t>Contratación de mínima cuantía 010-055-2016</t>
  </si>
  <si>
    <t>Contratación de mínima cuantía No.010-052-2016</t>
  </si>
  <si>
    <t>Contratación de mínima cuantía 010-053-2016</t>
  </si>
  <si>
    <t>010-088</t>
  </si>
  <si>
    <t>010-089</t>
  </si>
  <si>
    <t>010-090</t>
  </si>
  <si>
    <t>010-091</t>
  </si>
  <si>
    <t>010-092</t>
  </si>
  <si>
    <t>010-093</t>
  </si>
  <si>
    <t>010-094</t>
  </si>
  <si>
    <t>010-095</t>
  </si>
  <si>
    <t>010-096</t>
  </si>
  <si>
    <t>010-097</t>
  </si>
  <si>
    <t>010-098</t>
  </si>
  <si>
    <t>SUMINISTRO DE CARNE DE RES Y CERDO PARA ABASTECER LOS COMEDORES DE TROPAS DEL BATALLÓN RIFLES ADMINISTRADO POR LA AGENCIA LOGÍSTICA DE LAS FUERZAS MILITARES REGIONAL NORTE.</t>
  </si>
  <si>
    <t>SUMINISTRO DE VÍVERES PARA ABASTECER EL COMEDOR DE TROPAS  DEL BATALLÓN BÍTER No.10 ADMINISTRADO POR LA AGENCIA LOGÍSTICA  DE LAS FUERZAS MILITARES REGIONAL NORTE</t>
  </si>
  <si>
    <t>Contratación de Mínima Cuantía No. 010-125-2016  </t>
  </si>
  <si>
    <t>JAVIER OSVALDO RAMIREZ MARTINEZ propietario del establecimiento de comercio DEPOSITOS Y LEGUMBRES DEL ORIENTE</t>
  </si>
  <si>
    <t>SUMINISTRO DE CARNE DE RES Y CERDO PARA ABASTECER LOS COMEDORES DE TROPA   ADMINISTRADO POR LA AGENCIA LOGÍSTICA  DE LAS FUERZAS MILITARES REGIONAL NORTE</t>
  </si>
  <si>
    <t>Contratación de Mínima Cuantía No. 010-126-2016  </t>
  </si>
  <si>
    <t>Contratación de Mínima Cuantía No. 010-127-2016  </t>
  </si>
  <si>
    <t>Contratación de Mínima Cuantía No. 010-128-2016  </t>
  </si>
  <si>
    <t>LUDYS ESTHER ASCANIO ROPERO propietaria del establecimiento de comercio COMERCIALIZADORA CAMILA</t>
  </si>
  <si>
    <t>Contratación de Mínima Cuantía No. 010-129-2016  </t>
  </si>
  <si>
    <t>Contratación de Mínima Cuantía No. 010-130-2016  </t>
  </si>
  <si>
    <t>Contratación de Mínima Cuantía No. 010-131-2016  </t>
  </si>
  <si>
    <t>Contratación de Mínima Cuantía No. 010-132-2016  </t>
  </si>
  <si>
    <t>Contratación de Mínima Cuantía No. 010-133-2016  </t>
  </si>
  <si>
    <t>Contratación de Mínima Cuantía No. 010-134-2016  </t>
  </si>
  <si>
    <t>SERVICIO DE APLICACIÓN DE VACUNAS Y ASESORIA Y CAPACITACION REFERENTES A ENFERMEDADES TRANSMITIDAS POR ALIMENTOS: FIEBRE TIFOIDEA, TETANO, HEPATITIS A Y B, PARA EL PERSONAL DE PLANTA DE LA AGENCIA LOGISTICA DE LAS FUERZAS MILITARES REGIONAL NORTE</t>
  </si>
  <si>
    <t>Contratación de Mínima Cuantía No. 010-124-2016  </t>
  </si>
  <si>
    <t>SUS VACUNAS S.A.S.</t>
  </si>
  <si>
    <t>010-099</t>
  </si>
  <si>
    <t>SUMINISTRO DE COMBUSTIBLES, GRASAS, LUBRICANTES, LÍQUIDO DE FRENOS, AGUA DE BATERÍA Y REFRIGERANTES PARA  MOTOR CON DESTINO A LAS FUERZAS MILITARES, SECTOR DEFENSA Y ENTIDADES ADSCRITAS AL MINISTERIO DE DEFENSA UBICADAS EN BUENAVISTA - GUAJIRA</t>
  </si>
  <si>
    <t>INVERSIONES ESTACIÓN DE SERVICIO SUR GUAJIRA S.A.S.</t>
  </si>
  <si>
    <t>Contratación de Mínima Cuantía No. 010-135-2016  </t>
  </si>
  <si>
    <t>ESTADO ACTUAL</t>
  </si>
  <si>
    <t>SIN LIQUIDAR</t>
  </si>
  <si>
    <t>LIQUIDADO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</si>
</sst>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.00"/>
    <numFmt numFmtId="181" formatCode="&quot;$&quot;\ #,##0.0_);\(&quot;$&quot;\ 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#,##0.00\ _€;[Red]#,##0.00\ _€"/>
    <numFmt numFmtId="188" formatCode="#,##0.00\ &quot;€&quot;"/>
    <numFmt numFmtId="189" formatCode="[$-C0A]dddd\,\ dd&quot; de &quot;mmmm&quot; de &quot;yyyy"/>
    <numFmt numFmtId="190" formatCode="#,##0.0\ &quot;€&quot;"/>
    <numFmt numFmtId="191" formatCode="#,##0\ &quot;€&quot;"/>
    <numFmt numFmtId="192" formatCode="[$-F800]dddd\,\ mmmm\ dd\,\ yyyy"/>
    <numFmt numFmtId="193" formatCode="0.0"/>
    <numFmt numFmtId="194" formatCode="#,##0\ _€"/>
    <numFmt numFmtId="195" formatCode="#,##0.0"/>
    <numFmt numFmtId="196" formatCode="_(* #,##0.0_);_(* \(#,##0.0\);_(* &quot;-&quot;??_);_(@_)"/>
    <numFmt numFmtId="197" formatCode="_(* #,##0_);_(* \(#,##0\);_(* &quot;-&quot;??_);_(@_)"/>
    <numFmt numFmtId="198" formatCode="[$-240A]dddd\,\ dd&quot; de &quot;mmmm&quot; de &quot;yyyy"/>
    <numFmt numFmtId="199" formatCode="[$-240A]hh:mm:ss\ AM/PM"/>
    <numFmt numFmtId="200" formatCode="&quot;$&quot;\ #,##0;[Red]&quot;$&quot;\ #,##0"/>
    <numFmt numFmtId="201" formatCode="_(&quot;$&quot;\ * #,##0.0_);_(&quot;$&quot;\ * \(#,##0.0\);_(&quot;$&quot;\ * &quot;-&quot;??_);_(@_)"/>
    <numFmt numFmtId="202" formatCode="_(&quot;$&quot;\ * #,##0_);_(&quot;$&quot;\ * \(#,##0\);_(&quot;$&quot;\ 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4" fontId="4" fillId="34" borderId="10" xfId="55" applyNumberFormat="1" applyFont="1" applyFill="1" applyBorder="1" applyAlignment="1">
      <alignment horizontal="center" vertical="center" wrapText="1"/>
      <protection/>
    </xf>
    <xf numFmtId="194" fontId="4" fillId="34" borderId="10" xfId="55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7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14" fontId="27" fillId="0" borderId="10" xfId="0" applyNumberFormat="1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37" fillId="0" borderId="0" xfId="46" applyAlignment="1" applyProtection="1">
      <alignment/>
      <protection/>
    </xf>
    <xf numFmtId="14" fontId="27" fillId="0" borderId="11" xfId="0" applyNumberFormat="1" applyFont="1" applyFill="1" applyBorder="1" applyAlignment="1">
      <alignment horizontal="center" vertical="center"/>
    </xf>
    <xf numFmtId="0" fontId="7" fillId="0" borderId="12" xfId="55" applyFont="1" applyFill="1" applyBorder="1" applyAlignment="1">
      <alignment horizontal="left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6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0" fontId="6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3" fontId="3" fillId="0" borderId="12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200" fontId="3" fillId="0" borderId="13" xfId="55" applyNumberFormat="1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202" fontId="3" fillId="0" borderId="10" xfId="52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uajiro654@hotmail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zoomScale="80" zoomScaleNormal="80" zoomScalePageLayoutView="0" workbookViewId="0" topLeftCell="A1">
      <selection activeCell="D10" sqref="D10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0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5.28125" style="0" customWidth="1"/>
    <col min="10" max="10" width="12.140625" style="0" customWidth="1"/>
    <col min="11" max="11" width="12.421875" style="0" customWidth="1"/>
    <col min="12" max="14" width="31.8515625" style="0" customWidth="1"/>
  </cols>
  <sheetData>
    <row r="1" spans="1:12" ht="4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  <c r="L1" s="31" t="s">
        <v>363</v>
      </c>
    </row>
    <row r="2" spans="1:12" ht="132" customHeight="1">
      <c r="A2" s="8" t="s">
        <v>12</v>
      </c>
      <c r="B2" s="13" t="s">
        <v>13</v>
      </c>
      <c r="C2" s="8">
        <v>3</v>
      </c>
      <c r="D2" s="14" t="s">
        <v>11</v>
      </c>
      <c r="E2" s="15" t="s">
        <v>14</v>
      </c>
      <c r="F2" s="9">
        <v>58603675</v>
      </c>
      <c r="G2" s="15" t="s">
        <v>15</v>
      </c>
      <c r="H2" s="16">
        <v>42388</v>
      </c>
      <c r="I2" s="16">
        <f>+H2</f>
        <v>42388</v>
      </c>
      <c r="J2" s="17" t="s">
        <v>16</v>
      </c>
      <c r="K2" s="16">
        <v>42390</v>
      </c>
      <c r="L2" s="32" t="s">
        <v>365</v>
      </c>
    </row>
    <row r="3" spans="1:12" ht="93.75" customHeight="1">
      <c r="A3" s="8" t="s">
        <v>17</v>
      </c>
      <c r="B3" s="7" t="s">
        <v>18</v>
      </c>
      <c r="C3" s="3">
        <v>3</v>
      </c>
      <c r="D3" s="14" t="s">
        <v>11</v>
      </c>
      <c r="E3" s="15" t="s">
        <v>19</v>
      </c>
      <c r="F3" s="6">
        <v>21877000</v>
      </c>
      <c r="G3" s="1" t="s">
        <v>20</v>
      </c>
      <c r="H3" s="16">
        <v>42396</v>
      </c>
      <c r="I3" s="16">
        <f>+H3</f>
        <v>42396</v>
      </c>
      <c r="J3" s="17" t="s">
        <v>16</v>
      </c>
      <c r="K3" s="16">
        <v>42398</v>
      </c>
      <c r="L3" s="32" t="s">
        <v>364</v>
      </c>
    </row>
    <row r="4" spans="1:6" ht="18">
      <c r="A4" s="39" t="s">
        <v>221</v>
      </c>
      <c r="B4" s="39"/>
      <c r="F4" s="12">
        <f>SUM(F2:F3)</f>
        <v>80480675</v>
      </c>
    </row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zoomScale="85" zoomScaleNormal="85" zoomScalePageLayoutView="0" workbookViewId="0" topLeftCell="A1">
      <selection activeCell="F4" sqref="A2:F4"/>
    </sheetView>
  </sheetViews>
  <sheetFormatPr defaultColWidth="11.421875" defaultRowHeight="15"/>
  <cols>
    <col min="1" max="1" width="11.421875" style="30" customWidth="1"/>
    <col min="2" max="2" width="19.00390625" style="0" customWidth="1"/>
  </cols>
  <sheetData>
    <row r="1" spans="1:11" ht="45">
      <c r="A1" s="28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119.25" customHeight="1">
      <c r="A2" s="8" t="s">
        <v>217</v>
      </c>
      <c r="B2" s="11" t="s">
        <v>218</v>
      </c>
      <c r="C2" s="3" t="s">
        <v>54</v>
      </c>
      <c r="D2" s="14" t="s">
        <v>93</v>
      </c>
      <c r="E2" s="36" t="s">
        <v>219</v>
      </c>
      <c r="F2" s="6">
        <v>58000000</v>
      </c>
      <c r="G2" s="1" t="s">
        <v>220</v>
      </c>
      <c r="H2" s="16">
        <v>42615</v>
      </c>
      <c r="I2" s="16">
        <f>+H2</f>
        <v>42615</v>
      </c>
      <c r="J2" s="17" t="s">
        <v>16</v>
      </c>
      <c r="K2" s="16">
        <v>42619</v>
      </c>
    </row>
    <row r="3" spans="1:12" ht="119.25" customHeight="1">
      <c r="A3" s="8" t="s">
        <v>223</v>
      </c>
      <c r="B3" s="11" t="s">
        <v>224</v>
      </c>
      <c r="C3" s="3" t="s">
        <v>58</v>
      </c>
      <c r="D3" s="14" t="s">
        <v>93</v>
      </c>
      <c r="E3" s="36" t="s">
        <v>225</v>
      </c>
      <c r="F3" s="6">
        <v>57000000</v>
      </c>
      <c r="G3" s="1" t="s">
        <v>226</v>
      </c>
      <c r="H3" s="16">
        <v>42636</v>
      </c>
      <c r="I3" s="16">
        <f>H3</f>
        <v>42636</v>
      </c>
      <c r="J3" s="17" t="s">
        <v>16</v>
      </c>
      <c r="K3" s="16">
        <v>42640</v>
      </c>
      <c r="L3" s="21" t="s">
        <v>227</v>
      </c>
    </row>
    <row r="4" spans="1:11" ht="148.5" customHeight="1">
      <c r="A4" s="8" t="s">
        <v>228</v>
      </c>
      <c r="B4" s="11" t="s">
        <v>231</v>
      </c>
      <c r="C4" s="3" t="s">
        <v>58</v>
      </c>
      <c r="D4" s="14" t="s">
        <v>229</v>
      </c>
      <c r="E4" s="36" t="s">
        <v>230</v>
      </c>
      <c r="F4" s="6">
        <v>10000000</v>
      </c>
      <c r="G4" s="1" t="s">
        <v>232</v>
      </c>
      <c r="H4" s="16">
        <v>42641</v>
      </c>
      <c r="I4" s="16">
        <f>H4</f>
        <v>42641</v>
      </c>
      <c r="J4" s="17" t="s">
        <v>16</v>
      </c>
      <c r="K4" s="16">
        <v>42580</v>
      </c>
    </row>
  </sheetData>
  <sheetProtection/>
  <hyperlinks>
    <hyperlink ref="L3" r:id="rId1" display="guajiro654@hotmail.co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PageLayoutView="0" workbookViewId="0" topLeftCell="A7">
      <selection activeCell="G10" sqref="A2:G10"/>
    </sheetView>
  </sheetViews>
  <sheetFormatPr defaultColWidth="11.421875" defaultRowHeight="15"/>
  <cols>
    <col min="1" max="1" width="11.421875" style="30" customWidth="1"/>
    <col min="2" max="2" width="37.00390625" style="0" customWidth="1"/>
    <col min="6" max="6" width="12.57421875" style="0" customWidth="1"/>
    <col min="7" max="7" width="13.140625" style="0" customWidth="1"/>
  </cols>
  <sheetData>
    <row r="1" spans="1:11" ht="45">
      <c r="A1" s="28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84" customHeight="1">
      <c r="A2" s="8" t="s">
        <v>233</v>
      </c>
      <c r="B2" s="11" t="s">
        <v>249</v>
      </c>
      <c r="C2" s="3" t="s">
        <v>54</v>
      </c>
      <c r="D2" s="14" t="s">
        <v>93</v>
      </c>
      <c r="E2" s="36" t="s">
        <v>234</v>
      </c>
      <c r="F2" s="6">
        <v>58000000</v>
      </c>
      <c r="G2" s="36" t="s">
        <v>235</v>
      </c>
      <c r="H2" s="16">
        <v>42648</v>
      </c>
      <c r="I2" s="16">
        <v>42648</v>
      </c>
      <c r="J2" s="17" t="s">
        <v>16</v>
      </c>
      <c r="K2" s="16">
        <v>42650</v>
      </c>
    </row>
    <row r="3" spans="1:11" ht="54" customHeight="1">
      <c r="A3" s="41" t="s">
        <v>236</v>
      </c>
      <c r="B3" s="23" t="s">
        <v>237</v>
      </c>
      <c r="C3" s="24" t="s">
        <v>58</v>
      </c>
      <c r="D3" s="25" t="s">
        <v>238</v>
      </c>
      <c r="E3" s="42" t="s">
        <v>239</v>
      </c>
      <c r="F3" s="43">
        <v>45000000</v>
      </c>
      <c r="G3" s="42" t="s">
        <v>240</v>
      </c>
      <c r="H3" s="16">
        <v>42649</v>
      </c>
      <c r="I3" s="16">
        <f>H3</f>
        <v>42649</v>
      </c>
      <c r="J3" s="17" t="s">
        <v>16</v>
      </c>
      <c r="K3" s="16">
        <v>42651</v>
      </c>
    </row>
    <row r="4" spans="1:11" ht="66" customHeight="1">
      <c r="A4" s="34" t="s">
        <v>241</v>
      </c>
      <c r="B4" s="44" t="s">
        <v>245</v>
      </c>
      <c r="C4" s="3" t="s">
        <v>58</v>
      </c>
      <c r="D4" s="14" t="s">
        <v>93</v>
      </c>
      <c r="E4" s="35" t="s">
        <v>250</v>
      </c>
      <c r="F4" s="35" t="s">
        <v>251</v>
      </c>
      <c r="G4" s="35" t="s">
        <v>252</v>
      </c>
      <c r="H4" s="22">
        <v>42656</v>
      </c>
      <c r="I4" s="16">
        <v>42656</v>
      </c>
      <c r="J4" s="17" t="s">
        <v>16</v>
      </c>
      <c r="K4" s="16">
        <v>42658</v>
      </c>
    </row>
    <row r="5" spans="1:11" ht="68.25" customHeight="1">
      <c r="A5" s="34" t="s">
        <v>242</v>
      </c>
      <c r="B5" s="44" t="s">
        <v>246</v>
      </c>
      <c r="C5" s="3" t="s">
        <v>54</v>
      </c>
      <c r="D5" s="14" t="s">
        <v>93</v>
      </c>
      <c r="E5" s="35" t="s">
        <v>253</v>
      </c>
      <c r="F5" s="35" t="s">
        <v>254</v>
      </c>
      <c r="G5" s="35" t="s">
        <v>255</v>
      </c>
      <c r="H5" s="22">
        <v>42656</v>
      </c>
      <c r="I5" s="16">
        <v>42656</v>
      </c>
      <c r="J5" s="17" t="s">
        <v>16</v>
      </c>
      <c r="K5" s="16">
        <v>42658</v>
      </c>
    </row>
    <row r="6" spans="1:11" ht="65.25" customHeight="1">
      <c r="A6" s="34" t="s">
        <v>243</v>
      </c>
      <c r="B6" s="44" t="s">
        <v>247</v>
      </c>
      <c r="C6" s="3" t="s">
        <v>58</v>
      </c>
      <c r="D6" s="14" t="s">
        <v>263</v>
      </c>
      <c r="E6" s="35" t="s">
        <v>256</v>
      </c>
      <c r="F6" s="35" t="s">
        <v>257</v>
      </c>
      <c r="G6" s="35" t="s">
        <v>258</v>
      </c>
      <c r="H6" s="22">
        <v>42656</v>
      </c>
      <c r="I6" s="16">
        <v>42656</v>
      </c>
      <c r="J6" s="17" t="s">
        <v>16</v>
      </c>
      <c r="K6" s="16">
        <v>42658</v>
      </c>
    </row>
    <row r="7" spans="1:11" ht="76.5" customHeight="1">
      <c r="A7" s="34" t="s">
        <v>244</v>
      </c>
      <c r="B7" s="44" t="s">
        <v>248</v>
      </c>
      <c r="C7" s="3" t="s">
        <v>54</v>
      </c>
      <c r="D7" s="14" t="s">
        <v>93</v>
      </c>
      <c r="E7" s="35" t="s">
        <v>259</v>
      </c>
      <c r="F7" s="45">
        <v>58000000</v>
      </c>
      <c r="G7" s="35" t="s">
        <v>260</v>
      </c>
      <c r="H7" s="22">
        <v>42657</v>
      </c>
      <c r="I7" s="16">
        <v>42657</v>
      </c>
      <c r="J7" s="17" t="s">
        <v>16</v>
      </c>
      <c r="K7" s="16">
        <v>42658</v>
      </c>
    </row>
    <row r="8" spans="1:11" ht="67.5">
      <c r="A8" s="34" t="s">
        <v>261</v>
      </c>
      <c r="B8" s="26" t="s">
        <v>262</v>
      </c>
      <c r="C8" s="3" t="s">
        <v>58</v>
      </c>
      <c r="D8" s="14" t="s">
        <v>263</v>
      </c>
      <c r="E8" s="35" t="s">
        <v>265</v>
      </c>
      <c r="F8" s="46">
        <v>3000000</v>
      </c>
      <c r="G8" s="47" t="s">
        <v>264</v>
      </c>
      <c r="H8" s="16">
        <v>42663</v>
      </c>
      <c r="I8" s="16">
        <v>42663</v>
      </c>
      <c r="J8" s="17" t="s">
        <v>16</v>
      </c>
      <c r="K8" s="16">
        <v>42665</v>
      </c>
    </row>
    <row r="9" spans="1:11" ht="90">
      <c r="A9" s="34" t="s">
        <v>266</v>
      </c>
      <c r="B9" s="11" t="s">
        <v>267</v>
      </c>
      <c r="C9" s="3" t="s">
        <v>54</v>
      </c>
      <c r="D9" s="14" t="s">
        <v>93</v>
      </c>
      <c r="E9" s="36" t="s">
        <v>268</v>
      </c>
      <c r="F9" s="48">
        <v>206000000</v>
      </c>
      <c r="G9" s="36" t="s">
        <v>269</v>
      </c>
      <c r="H9" s="16">
        <v>42672</v>
      </c>
      <c r="I9" s="16">
        <v>42672</v>
      </c>
      <c r="J9" s="17" t="s">
        <v>16</v>
      </c>
      <c r="K9" s="16">
        <v>42675</v>
      </c>
    </row>
    <row r="10" spans="1:11" ht="56.25">
      <c r="A10" s="34" t="s">
        <v>270</v>
      </c>
      <c r="B10" s="11" t="s">
        <v>271</v>
      </c>
      <c r="C10" s="3" t="s">
        <v>54</v>
      </c>
      <c r="D10" s="14" t="s">
        <v>93</v>
      </c>
      <c r="E10" s="35" t="s">
        <v>272</v>
      </c>
      <c r="F10" s="6">
        <v>27156000</v>
      </c>
      <c r="G10" s="36" t="s">
        <v>273</v>
      </c>
      <c r="H10" s="16">
        <v>42670</v>
      </c>
      <c r="I10" s="16">
        <v>42670</v>
      </c>
      <c r="J10" s="17" t="s">
        <v>16</v>
      </c>
      <c r="K10" s="16">
        <v>42672</v>
      </c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="85" zoomScaleNormal="85" zoomScalePageLayoutView="0" workbookViewId="0" topLeftCell="A5">
      <selection activeCell="F8" sqref="A3:F8"/>
    </sheetView>
  </sheetViews>
  <sheetFormatPr defaultColWidth="11.421875" defaultRowHeight="15"/>
  <cols>
    <col min="1" max="1" width="11.421875" style="30" customWidth="1"/>
    <col min="2" max="2" width="37.00390625" style="0" customWidth="1"/>
    <col min="6" max="6" width="12.57421875" style="0" customWidth="1"/>
    <col min="7" max="7" width="13.140625" style="0" customWidth="1"/>
  </cols>
  <sheetData>
    <row r="1" spans="1:11" ht="45">
      <c r="A1" s="28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67.5">
      <c r="A2" s="29" t="s">
        <v>274</v>
      </c>
      <c r="B2" s="11" t="s">
        <v>275</v>
      </c>
      <c r="C2" s="3" t="s">
        <v>58</v>
      </c>
      <c r="D2" s="14" t="s">
        <v>276</v>
      </c>
      <c r="E2" s="27" t="s">
        <v>277</v>
      </c>
      <c r="F2" s="10">
        <v>12273728</v>
      </c>
      <c r="G2" s="1" t="s">
        <v>278</v>
      </c>
      <c r="H2" s="16">
        <v>42676</v>
      </c>
      <c r="I2" s="16">
        <v>42676</v>
      </c>
      <c r="J2" s="17" t="s">
        <v>16</v>
      </c>
      <c r="K2" s="16">
        <v>42678</v>
      </c>
    </row>
    <row r="3" spans="1:11" ht="78.75">
      <c r="A3" s="34" t="s">
        <v>281</v>
      </c>
      <c r="B3" s="11" t="s">
        <v>279</v>
      </c>
      <c r="C3" s="3" t="s">
        <v>54</v>
      </c>
      <c r="D3" s="14" t="s">
        <v>93</v>
      </c>
      <c r="E3" s="35" t="s">
        <v>280</v>
      </c>
      <c r="F3" s="6">
        <v>58000000</v>
      </c>
      <c r="G3" s="1" t="s">
        <v>282</v>
      </c>
      <c r="H3" s="16">
        <v>42684</v>
      </c>
      <c r="I3" s="16">
        <f>H3</f>
        <v>42684</v>
      </c>
      <c r="J3" s="17" t="s">
        <v>16</v>
      </c>
      <c r="K3" s="16">
        <v>42684</v>
      </c>
    </row>
    <row r="4" spans="1:11" ht="90">
      <c r="A4" s="34" t="s">
        <v>283</v>
      </c>
      <c r="B4" s="11" t="s">
        <v>120</v>
      </c>
      <c r="C4" s="3" t="s">
        <v>58</v>
      </c>
      <c r="D4" s="14" t="s">
        <v>284</v>
      </c>
      <c r="E4" s="35" t="s">
        <v>285</v>
      </c>
      <c r="F4" s="6">
        <v>11286800</v>
      </c>
      <c r="G4" s="1" t="s">
        <v>286</v>
      </c>
      <c r="H4" s="16">
        <v>42692</v>
      </c>
      <c r="I4" s="16">
        <v>42682</v>
      </c>
      <c r="J4" s="17" t="s">
        <v>16</v>
      </c>
      <c r="K4" s="16">
        <v>42697</v>
      </c>
    </row>
    <row r="5" spans="1:11" ht="78.75">
      <c r="A5" s="34" t="s">
        <v>287</v>
      </c>
      <c r="B5" s="11" t="s">
        <v>294</v>
      </c>
      <c r="C5" s="3" t="s">
        <v>54</v>
      </c>
      <c r="D5" s="14" t="s">
        <v>93</v>
      </c>
      <c r="E5" s="35" t="s">
        <v>291</v>
      </c>
      <c r="F5" s="6">
        <v>58000000</v>
      </c>
      <c r="G5" s="1" t="s">
        <v>289</v>
      </c>
      <c r="H5" s="16">
        <v>42699</v>
      </c>
      <c r="I5" s="16">
        <v>42699</v>
      </c>
      <c r="J5" s="17" t="s">
        <v>16</v>
      </c>
      <c r="K5" s="16">
        <v>42703</v>
      </c>
    </row>
    <row r="6" spans="1:11" ht="67.5">
      <c r="A6" s="34" t="s">
        <v>288</v>
      </c>
      <c r="B6" s="11" t="s">
        <v>293</v>
      </c>
      <c r="C6" s="3" t="s">
        <v>54</v>
      </c>
      <c r="D6" s="14" t="s">
        <v>93</v>
      </c>
      <c r="E6" s="35" t="s">
        <v>292</v>
      </c>
      <c r="F6" s="6">
        <v>30000000</v>
      </c>
      <c r="G6" s="1" t="s">
        <v>290</v>
      </c>
      <c r="H6" s="16">
        <v>42699</v>
      </c>
      <c r="I6" s="16">
        <v>42699</v>
      </c>
      <c r="J6" s="17" t="s">
        <v>16</v>
      </c>
      <c r="K6" s="16">
        <v>42703</v>
      </c>
    </row>
    <row r="7" spans="1:11" ht="67.5">
      <c r="A7" s="34" t="s">
        <v>295</v>
      </c>
      <c r="B7" s="11" t="s">
        <v>296</v>
      </c>
      <c r="C7" s="3" t="s">
        <v>54</v>
      </c>
      <c r="D7" s="14" t="s">
        <v>93</v>
      </c>
      <c r="E7" s="35" t="s">
        <v>297</v>
      </c>
      <c r="F7" s="6">
        <v>45000000</v>
      </c>
      <c r="G7" s="1" t="s">
        <v>298</v>
      </c>
      <c r="H7" s="16">
        <v>42704</v>
      </c>
      <c r="I7" s="16">
        <v>42704</v>
      </c>
      <c r="J7" s="17" t="s">
        <v>16</v>
      </c>
      <c r="K7" s="16">
        <v>42706</v>
      </c>
    </row>
    <row r="8" spans="1:11" ht="56.25">
      <c r="A8" s="34" t="s">
        <v>299</v>
      </c>
      <c r="B8" s="11" t="s">
        <v>300</v>
      </c>
      <c r="C8" s="3" t="s">
        <v>58</v>
      </c>
      <c r="D8" s="14" t="s">
        <v>284</v>
      </c>
      <c r="E8" s="35" t="s">
        <v>301</v>
      </c>
      <c r="F8" s="6">
        <v>6780707</v>
      </c>
      <c r="G8" s="1" t="s">
        <v>302</v>
      </c>
      <c r="H8" s="16">
        <v>42704</v>
      </c>
      <c r="I8" s="16">
        <v>42704</v>
      </c>
      <c r="J8" s="17" t="s">
        <v>16</v>
      </c>
      <c r="K8" s="16">
        <v>42706</v>
      </c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7">
      <selection activeCell="A19" sqref="A19"/>
    </sheetView>
  </sheetViews>
  <sheetFormatPr defaultColWidth="11.421875" defaultRowHeight="15"/>
  <cols>
    <col min="1" max="1" width="11.421875" style="30" customWidth="1"/>
    <col min="2" max="2" width="37.00390625" style="0" customWidth="1"/>
    <col min="6" max="6" width="12.57421875" style="0" customWidth="1"/>
    <col min="7" max="7" width="15.8515625" style="0" customWidth="1"/>
  </cols>
  <sheetData>
    <row r="1" spans="1:11" ht="45">
      <c r="A1" s="28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56.25">
      <c r="A2" s="29" t="s">
        <v>303</v>
      </c>
      <c r="B2" s="11" t="s">
        <v>305</v>
      </c>
      <c r="C2" s="3" t="s">
        <v>54</v>
      </c>
      <c r="D2" s="14" t="s">
        <v>93</v>
      </c>
      <c r="E2" s="27" t="s">
        <v>304</v>
      </c>
      <c r="F2" s="10">
        <v>58000000</v>
      </c>
      <c r="G2" s="1" t="s">
        <v>306</v>
      </c>
      <c r="H2" s="16">
        <v>42717</v>
      </c>
      <c r="I2" s="16">
        <f aca="true" t="shared" si="0" ref="I2:I8">H2</f>
        <v>42717</v>
      </c>
      <c r="J2" s="17" t="s">
        <v>16</v>
      </c>
      <c r="K2" s="16">
        <f>I2+2</f>
        <v>42719</v>
      </c>
    </row>
    <row r="3" spans="1:11" s="37" customFormat="1" ht="78.75">
      <c r="A3" s="34" t="s">
        <v>307</v>
      </c>
      <c r="B3" s="11" t="s">
        <v>308</v>
      </c>
      <c r="C3" s="3" t="s">
        <v>54</v>
      </c>
      <c r="D3" s="14" t="s">
        <v>93</v>
      </c>
      <c r="E3" s="35" t="s">
        <v>309</v>
      </c>
      <c r="F3" s="6">
        <v>48000000</v>
      </c>
      <c r="G3" s="36" t="s">
        <v>310</v>
      </c>
      <c r="H3" s="16">
        <v>42719</v>
      </c>
      <c r="I3" s="16">
        <f t="shared" si="0"/>
        <v>42719</v>
      </c>
      <c r="J3" s="17" t="s">
        <v>16</v>
      </c>
      <c r="K3" s="16">
        <v>42723</v>
      </c>
    </row>
    <row r="4" spans="1:11" s="37" customFormat="1" ht="56.25">
      <c r="A4" s="34" t="s">
        <v>311</v>
      </c>
      <c r="B4" s="11" t="s">
        <v>315</v>
      </c>
      <c r="C4" s="3" t="s">
        <v>58</v>
      </c>
      <c r="D4" s="14" t="s">
        <v>312</v>
      </c>
      <c r="E4" s="35" t="s">
        <v>313</v>
      </c>
      <c r="F4" s="6">
        <v>77344220</v>
      </c>
      <c r="G4" s="36" t="s">
        <v>314</v>
      </c>
      <c r="H4" s="16">
        <v>42720</v>
      </c>
      <c r="I4" s="16">
        <f t="shared" si="0"/>
        <v>42720</v>
      </c>
      <c r="J4" s="17" t="s">
        <v>16</v>
      </c>
      <c r="K4" s="16">
        <v>42724</v>
      </c>
    </row>
    <row r="5" spans="1:11" s="37" customFormat="1" ht="78.75">
      <c r="A5" s="34" t="s">
        <v>316</v>
      </c>
      <c r="B5" s="11" t="s">
        <v>317</v>
      </c>
      <c r="C5" s="3" t="s">
        <v>58</v>
      </c>
      <c r="D5" s="14" t="s">
        <v>93</v>
      </c>
      <c r="E5" s="35" t="s">
        <v>318</v>
      </c>
      <c r="F5" s="6">
        <v>3895260</v>
      </c>
      <c r="G5" s="36" t="s">
        <v>319</v>
      </c>
      <c r="H5" s="16">
        <v>42724</v>
      </c>
      <c r="I5" s="16">
        <f t="shared" si="0"/>
        <v>42724</v>
      </c>
      <c r="J5" s="17" t="s">
        <v>16</v>
      </c>
      <c r="K5" s="16">
        <f>I5+2</f>
        <v>42726</v>
      </c>
    </row>
    <row r="6" spans="1:11" s="37" customFormat="1" ht="56.25">
      <c r="A6" s="34" t="s">
        <v>322</v>
      </c>
      <c r="B6" s="11" t="s">
        <v>300</v>
      </c>
      <c r="C6" s="3" t="s">
        <v>58</v>
      </c>
      <c r="D6" s="14" t="s">
        <v>284</v>
      </c>
      <c r="E6" s="35" t="s">
        <v>320</v>
      </c>
      <c r="F6" s="6">
        <v>31076156</v>
      </c>
      <c r="G6" s="36" t="s">
        <v>302</v>
      </c>
      <c r="H6" s="16">
        <v>42727</v>
      </c>
      <c r="I6" s="16">
        <f t="shared" si="0"/>
        <v>42727</v>
      </c>
      <c r="J6" s="17" t="s">
        <v>321</v>
      </c>
      <c r="K6" s="16">
        <v>42730</v>
      </c>
    </row>
    <row r="7" spans="1:11" s="37" customFormat="1" ht="90">
      <c r="A7" s="34" t="s">
        <v>323</v>
      </c>
      <c r="B7" s="11" t="s">
        <v>325</v>
      </c>
      <c r="C7" s="3" t="s">
        <v>54</v>
      </c>
      <c r="D7" s="14" t="s">
        <v>93</v>
      </c>
      <c r="E7" s="35" t="s">
        <v>324</v>
      </c>
      <c r="F7" s="6">
        <v>58000000</v>
      </c>
      <c r="G7" s="36" t="s">
        <v>326</v>
      </c>
      <c r="H7" s="16">
        <v>42730</v>
      </c>
      <c r="I7" s="16">
        <f t="shared" si="0"/>
        <v>42730</v>
      </c>
      <c r="J7" s="17" t="s">
        <v>321</v>
      </c>
      <c r="K7" s="16">
        <v>42731</v>
      </c>
    </row>
    <row r="8" spans="1:11" s="37" customFormat="1" ht="78.75">
      <c r="A8" s="34" t="s">
        <v>330</v>
      </c>
      <c r="B8" s="11" t="s">
        <v>342</v>
      </c>
      <c r="C8" s="3" t="s">
        <v>54</v>
      </c>
      <c r="D8" s="14" t="s">
        <v>93</v>
      </c>
      <c r="E8" s="35" t="s">
        <v>343</v>
      </c>
      <c r="F8" s="6">
        <v>58000000</v>
      </c>
      <c r="G8" s="36" t="s">
        <v>344</v>
      </c>
      <c r="H8" s="16">
        <v>42733</v>
      </c>
      <c r="I8" s="16">
        <f t="shared" si="0"/>
        <v>42733</v>
      </c>
      <c r="J8" s="17" t="s">
        <v>321</v>
      </c>
      <c r="K8" s="16">
        <v>42734</v>
      </c>
    </row>
    <row r="9" spans="1:11" s="37" customFormat="1" ht="78.75">
      <c r="A9" s="34" t="s">
        <v>331</v>
      </c>
      <c r="B9" s="11" t="s">
        <v>345</v>
      </c>
      <c r="C9" s="3" t="s">
        <v>54</v>
      </c>
      <c r="D9" s="14" t="s">
        <v>93</v>
      </c>
      <c r="E9" s="35" t="s">
        <v>346</v>
      </c>
      <c r="F9" s="6">
        <v>58000000</v>
      </c>
      <c r="G9" s="36" t="s">
        <v>349</v>
      </c>
      <c r="H9" s="16">
        <v>42733</v>
      </c>
      <c r="I9" s="16">
        <f aca="true" t="shared" si="1" ref="I9:I17">H9</f>
        <v>42733</v>
      </c>
      <c r="J9" s="17" t="s">
        <v>321</v>
      </c>
      <c r="K9" s="16">
        <v>42734</v>
      </c>
    </row>
    <row r="10" spans="1:11" s="37" customFormat="1" ht="78.75">
      <c r="A10" s="34" t="s">
        <v>332</v>
      </c>
      <c r="B10" s="11" t="s">
        <v>345</v>
      </c>
      <c r="C10" s="3" t="s">
        <v>54</v>
      </c>
      <c r="D10" s="14" t="s">
        <v>93</v>
      </c>
      <c r="E10" s="35" t="s">
        <v>347</v>
      </c>
      <c r="F10" s="6">
        <v>58000000</v>
      </c>
      <c r="G10" s="36" t="s">
        <v>349</v>
      </c>
      <c r="H10" s="16">
        <v>42733</v>
      </c>
      <c r="I10" s="16">
        <f t="shared" si="1"/>
        <v>42733</v>
      </c>
      <c r="J10" s="17" t="s">
        <v>321</v>
      </c>
      <c r="K10" s="16">
        <v>42734</v>
      </c>
    </row>
    <row r="11" spans="1:11" s="37" customFormat="1" ht="78.75">
      <c r="A11" s="34" t="s">
        <v>333</v>
      </c>
      <c r="B11" s="11" t="s">
        <v>345</v>
      </c>
      <c r="C11" s="3" t="s">
        <v>54</v>
      </c>
      <c r="D11" s="14" t="s">
        <v>93</v>
      </c>
      <c r="E11" s="35" t="s">
        <v>348</v>
      </c>
      <c r="F11" s="6">
        <v>58000000</v>
      </c>
      <c r="G11" s="36" t="s">
        <v>344</v>
      </c>
      <c r="H11" s="16">
        <v>42733</v>
      </c>
      <c r="I11" s="16">
        <f t="shared" si="1"/>
        <v>42733</v>
      </c>
      <c r="J11" s="17" t="s">
        <v>321</v>
      </c>
      <c r="K11" s="16">
        <v>42734</v>
      </c>
    </row>
    <row r="12" spans="1:11" s="37" customFormat="1" ht="78.75">
      <c r="A12" s="34" t="s">
        <v>334</v>
      </c>
      <c r="B12" s="11" t="s">
        <v>345</v>
      </c>
      <c r="C12" s="3" t="s">
        <v>54</v>
      </c>
      <c r="D12" s="14" t="s">
        <v>93</v>
      </c>
      <c r="E12" s="35" t="s">
        <v>350</v>
      </c>
      <c r="F12" s="6">
        <v>58000000</v>
      </c>
      <c r="G12" s="36" t="s">
        <v>349</v>
      </c>
      <c r="H12" s="16">
        <v>42733</v>
      </c>
      <c r="I12" s="16">
        <f t="shared" si="1"/>
        <v>42733</v>
      </c>
      <c r="J12" s="17" t="s">
        <v>321</v>
      </c>
      <c r="K12" s="16">
        <v>42734</v>
      </c>
    </row>
    <row r="13" spans="1:11" s="37" customFormat="1" ht="78.75">
      <c r="A13" s="34" t="s">
        <v>335</v>
      </c>
      <c r="B13" s="11" t="s">
        <v>345</v>
      </c>
      <c r="C13" s="3" t="s">
        <v>54</v>
      </c>
      <c r="D13" s="14" t="s">
        <v>93</v>
      </c>
      <c r="E13" s="35" t="s">
        <v>351</v>
      </c>
      <c r="F13" s="6">
        <v>58000000</v>
      </c>
      <c r="G13" s="36" t="s">
        <v>349</v>
      </c>
      <c r="H13" s="16">
        <v>42733</v>
      </c>
      <c r="I13" s="16">
        <f t="shared" si="1"/>
        <v>42733</v>
      </c>
      <c r="J13" s="17" t="s">
        <v>321</v>
      </c>
      <c r="K13" s="16">
        <v>42734</v>
      </c>
    </row>
    <row r="14" spans="1:11" s="37" customFormat="1" ht="78.75">
      <c r="A14" s="34" t="s">
        <v>336</v>
      </c>
      <c r="B14" s="11" t="s">
        <v>345</v>
      </c>
      <c r="C14" s="3" t="s">
        <v>54</v>
      </c>
      <c r="D14" s="14" t="s">
        <v>93</v>
      </c>
      <c r="E14" s="35" t="s">
        <v>352</v>
      </c>
      <c r="F14" s="6">
        <v>58000000</v>
      </c>
      <c r="G14" s="36" t="s">
        <v>344</v>
      </c>
      <c r="H14" s="16">
        <v>42733</v>
      </c>
      <c r="I14" s="16">
        <f t="shared" si="1"/>
        <v>42733</v>
      </c>
      <c r="J14" s="17" t="s">
        <v>321</v>
      </c>
      <c r="K14" s="16">
        <v>42734</v>
      </c>
    </row>
    <row r="15" spans="1:11" s="37" customFormat="1" ht="78.75">
      <c r="A15" s="34" t="s">
        <v>337</v>
      </c>
      <c r="B15" s="11" t="s">
        <v>345</v>
      </c>
      <c r="C15" s="3" t="s">
        <v>54</v>
      </c>
      <c r="D15" s="14" t="s">
        <v>93</v>
      </c>
      <c r="E15" s="35" t="s">
        <v>353</v>
      </c>
      <c r="F15" s="6">
        <v>58000000</v>
      </c>
      <c r="G15" s="36" t="s">
        <v>349</v>
      </c>
      <c r="H15" s="16">
        <v>42733</v>
      </c>
      <c r="I15" s="16">
        <f t="shared" si="1"/>
        <v>42733</v>
      </c>
      <c r="J15" s="17" t="s">
        <v>321</v>
      </c>
      <c r="K15" s="16">
        <v>42734</v>
      </c>
    </row>
    <row r="16" spans="1:11" s="37" customFormat="1" ht="78.75">
      <c r="A16" s="34" t="s">
        <v>338</v>
      </c>
      <c r="B16" s="11" t="s">
        <v>345</v>
      </c>
      <c r="C16" s="3" t="s">
        <v>54</v>
      </c>
      <c r="D16" s="14" t="s">
        <v>93</v>
      </c>
      <c r="E16" s="35" t="s">
        <v>354</v>
      </c>
      <c r="F16" s="6">
        <v>58000000</v>
      </c>
      <c r="G16" s="36" t="s">
        <v>344</v>
      </c>
      <c r="H16" s="16">
        <v>42733</v>
      </c>
      <c r="I16" s="16">
        <f t="shared" si="1"/>
        <v>42733</v>
      </c>
      <c r="J16" s="17" t="s">
        <v>321</v>
      </c>
      <c r="K16" s="16">
        <v>42734</v>
      </c>
    </row>
    <row r="17" spans="1:11" s="37" customFormat="1" ht="78.75">
      <c r="A17" s="34" t="s">
        <v>339</v>
      </c>
      <c r="B17" s="11" t="s">
        <v>341</v>
      </c>
      <c r="C17" s="3" t="s">
        <v>54</v>
      </c>
      <c r="D17" s="14" t="s">
        <v>93</v>
      </c>
      <c r="E17" s="35" t="s">
        <v>355</v>
      </c>
      <c r="F17" s="6">
        <v>58000000</v>
      </c>
      <c r="G17" s="36" t="s">
        <v>344</v>
      </c>
      <c r="H17" s="16">
        <v>42733</v>
      </c>
      <c r="I17" s="16">
        <f t="shared" si="1"/>
        <v>42733</v>
      </c>
      <c r="J17" s="17" t="s">
        <v>321</v>
      </c>
      <c r="K17" s="16">
        <v>42734</v>
      </c>
    </row>
    <row r="18" spans="1:11" s="37" customFormat="1" ht="78.75">
      <c r="A18" s="34" t="s">
        <v>340</v>
      </c>
      <c r="B18" s="11" t="s">
        <v>356</v>
      </c>
      <c r="C18" s="3" t="s">
        <v>58</v>
      </c>
      <c r="D18" s="14" t="s">
        <v>284</v>
      </c>
      <c r="E18" s="35" t="s">
        <v>357</v>
      </c>
      <c r="F18" s="6">
        <v>8000000</v>
      </c>
      <c r="G18" s="36" t="s">
        <v>358</v>
      </c>
      <c r="H18" s="16">
        <v>42733</v>
      </c>
      <c r="I18" s="16">
        <v>42733</v>
      </c>
      <c r="J18" s="17" t="s">
        <v>321</v>
      </c>
      <c r="K18" s="16">
        <v>42734</v>
      </c>
    </row>
    <row r="19" spans="1:11" s="37" customFormat="1" ht="78.75">
      <c r="A19" s="34" t="s">
        <v>359</v>
      </c>
      <c r="B19" s="11" t="s">
        <v>360</v>
      </c>
      <c r="C19" s="3" t="s">
        <v>58</v>
      </c>
      <c r="D19" s="14" t="s">
        <v>93</v>
      </c>
      <c r="E19" s="35" t="s">
        <v>362</v>
      </c>
      <c r="F19" s="6">
        <v>58000000</v>
      </c>
      <c r="G19" s="36" t="s">
        <v>361</v>
      </c>
      <c r="H19" s="16">
        <v>43100</v>
      </c>
      <c r="I19" s="16">
        <v>43099</v>
      </c>
      <c r="J19" s="17" t="s">
        <v>321</v>
      </c>
      <c r="K19" s="16">
        <v>42735</v>
      </c>
    </row>
    <row r="20" s="37" customFormat="1" ht="15">
      <c r="A20" s="38"/>
    </row>
    <row r="21" s="37" customFormat="1" ht="15">
      <c r="A21" s="38"/>
    </row>
  </sheetData>
  <sheetProtection/>
  <printOptions/>
  <pageMargins left="0.25" right="0.25" top="0.75" bottom="0.75" header="0.3" footer="0.3"/>
  <pageSetup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3">
      <selection activeCell="L5" sqref="L5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0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  <col min="12" max="12" width="19.28125" style="33" customWidth="1"/>
    <col min="13" max="14" width="19.28125" style="0" customWidth="1"/>
  </cols>
  <sheetData>
    <row r="1" spans="1:12" ht="55.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  <c r="L1" s="31" t="s">
        <v>363</v>
      </c>
    </row>
    <row r="2" spans="1:12" ht="147.75" customHeight="1">
      <c r="A2" s="18" t="s">
        <v>21</v>
      </c>
      <c r="B2" s="7" t="s">
        <v>29</v>
      </c>
      <c r="C2" s="3">
        <v>3</v>
      </c>
      <c r="D2" s="14" t="s">
        <v>11</v>
      </c>
      <c r="E2" s="1" t="s">
        <v>34</v>
      </c>
      <c r="F2" s="6">
        <v>58603675</v>
      </c>
      <c r="G2" s="1" t="s">
        <v>35</v>
      </c>
      <c r="H2" s="16">
        <v>42416</v>
      </c>
      <c r="I2" s="16">
        <f aca="true" t="shared" si="0" ref="I2:I11">+H2</f>
        <v>42416</v>
      </c>
      <c r="J2" s="17" t="s">
        <v>16</v>
      </c>
      <c r="K2" s="16">
        <v>42418</v>
      </c>
      <c r="L2" s="32" t="s">
        <v>365</v>
      </c>
    </row>
    <row r="3" spans="1:12" ht="89.25" customHeight="1">
      <c r="A3" s="18" t="s">
        <v>22</v>
      </c>
      <c r="B3" s="7" t="s">
        <v>29</v>
      </c>
      <c r="C3" s="3">
        <v>3</v>
      </c>
      <c r="D3" s="14" t="s">
        <v>11</v>
      </c>
      <c r="E3" s="1" t="s">
        <v>36</v>
      </c>
      <c r="F3" s="6">
        <v>58603675</v>
      </c>
      <c r="G3" s="1" t="s">
        <v>37</v>
      </c>
      <c r="H3" s="16">
        <v>42416</v>
      </c>
      <c r="I3" s="16">
        <f t="shared" si="0"/>
        <v>42416</v>
      </c>
      <c r="J3" s="17" t="s">
        <v>16</v>
      </c>
      <c r="K3" s="16">
        <v>42418</v>
      </c>
      <c r="L3" s="32" t="s">
        <v>365</v>
      </c>
    </row>
    <row r="4" spans="1:12" ht="125.25" customHeight="1">
      <c r="A4" s="18" t="s">
        <v>23</v>
      </c>
      <c r="B4" s="7" t="s">
        <v>29</v>
      </c>
      <c r="C4" s="3">
        <v>3</v>
      </c>
      <c r="D4" s="14" t="s">
        <v>11</v>
      </c>
      <c r="E4" s="1" t="s">
        <v>38</v>
      </c>
      <c r="F4" s="10" t="s">
        <v>39</v>
      </c>
      <c r="G4" s="1" t="s">
        <v>40</v>
      </c>
      <c r="H4" s="16">
        <v>42416</v>
      </c>
      <c r="I4" s="16">
        <f t="shared" si="0"/>
        <v>42416</v>
      </c>
      <c r="J4" s="17" t="s">
        <v>16</v>
      </c>
      <c r="K4" s="16">
        <v>42418</v>
      </c>
      <c r="L4" s="32" t="s">
        <v>365</v>
      </c>
    </row>
    <row r="5" spans="1:12" ht="93.75" customHeight="1">
      <c r="A5" s="18" t="s">
        <v>24</v>
      </c>
      <c r="B5" s="7" t="s">
        <v>29</v>
      </c>
      <c r="C5" s="3">
        <v>3</v>
      </c>
      <c r="D5" s="14" t="s">
        <v>11</v>
      </c>
      <c r="E5" s="1" t="s">
        <v>41</v>
      </c>
      <c r="F5" s="10">
        <v>28790700</v>
      </c>
      <c r="G5" s="1" t="s">
        <v>31</v>
      </c>
      <c r="H5" s="16">
        <v>42416</v>
      </c>
      <c r="I5" s="16">
        <f t="shared" si="0"/>
        <v>42416</v>
      </c>
      <c r="J5" s="17" t="s">
        <v>16</v>
      </c>
      <c r="K5" s="16">
        <v>42418</v>
      </c>
      <c r="L5" s="32" t="s">
        <v>364</v>
      </c>
    </row>
    <row r="6" spans="1:12" ht="100.5" customHeight="1">
      <c r="A6" s="18" t="s">
        <v>25</v>
      </c>
      <c r="B6" s="7" t="s">
        <v>29</v>
      </c>
      <c r="C6" s="3">
        <v>3</v>
      </c>
      <c r="D6" s="14" t="s">
        <v>11</v>
      </c>
      <c r="E6" s="9" t="s">
        <v>42</v>
      </c>
      <c r="F6" s="9">
        <v>45728250</v>
      </c>
      <c r="G6" s="1" t="s">
        <v>43</v>
      </c>
      <c r="H6" s="16">
        <v>42416</v>
      </c>
      <c r="I6" s="16">
        <f t="shared" si="0"/>
        <v>42416</v>
      </c>
      <c r="J6" s="17" t="s">
        <v>16</v>
      </c>
      <c r="K6" s="16">
        <v>42418</v>
      </c>
      <c r="L6" s="32" t="s">
        <v>365</v>
      </c>
    </row>
    <row r="7" spans="1:12" ht="100.5" customHeight="1">
      <c r="A7" s="8" t="s">
        <v>26</v>
      </c>
      <c r="B7" s="11" t="s">
        <v>29</v>
      </c>
      <c r="C7" s="3">
        <v>3</v>
      </c>
      <c r="D7" s="14" t="s">
        <v>11</v>
      </c>
      <c r="E7" s="15" t="s">
        <v>30</v>
      </c>
      <c r="F7" s="9">
        <v>39832650</v>
      </c>
      <c r="G7" s="1" t="s">
        <v>31</v>
      </c>
      <c r="H7" s="16">
        <v>42422</v>
      </c>
      <c r="I7" s="16">
        <f t="shared" si="0"/>
        <v>42422</v>
      </c>
      <c r="J7" s="17" t="s">
        <v>16</v>
      </c>
      <c r="K7" s="16">
        <v>42424</v>
      </c>
      <c r="L7" s="32" t="s">
        <v>365</v>
      </c>
    </row>
    <row r="8" spans="1:12" ht="100.5" customHeight="1">
      <c r="A8" s="8" t="s">
        <v>27</v>
      </c>
      <c r="B8" s="11" t="s">
        <v>29</v>
      </c>
      <c r="C8" s="3">
        <v>3</v>
      </c>
      <c r="D8" s="14" t="s">
        <v>11</v>
      </c>
      <c r="E8" s="1" t="s">
        <v>44</v>
      </c>
      <c r="F8" s="9">
        <v>39069000</v>
      </c>
      <c r="G8" s="1" t="s">
        <v>31</v>
      </c>
      <c r="H8" s="16">
        <v>42422</v>
      </c>
      <c r="I8" s="16">
        <f t="shared" si="0"/>
        <v>42422</v>
      </c>
      <c r="J8" s="17" t="s">
        <v>16</v>
      </c>
      <c r="K8" s="16">
        <v>42424</v>
      </c>
      <c r="L8" s="32" t="s">
        <v>365</v>
      </c>
    </row>
    <row r="9" spans="1:12" ht="111" customHeight="1">
      <c r="A9" s="8" t="s">
        <v>28</v>
      </c>
      <c r="B9" s="11" t="s">
        <v>29</v>
      </c>
      <c r="C9" s="3">
        <v>3</v>
      </c>
      <c r="D9" s="14" t="s">
        <v>11</v>
      </c>
      <c r="E9" s="1" t="s">
        <v>45</v>
      </c>
      <c r="F9" s="9">
        <v>52707900</v>
      </c>
      <c r="G9" s="1" t="s">
        <v>46</v>
      </c>
      <c r="H9" s="16">
        <v>42422</v>
      </c>
      <c r="I9" s="16">
        <f t="shared" si="0"/>
        <v>42422</v>
      </c>
      <c r="J9" s="17" t="s">
        <v>16</v>
      </c>
      <c r="K9" s="16">
        <v>42424</v>
      </c>
      <c r="L9" s="32" t="s">
        <v>365</v>
      </c>
    </row>
    <row r="10" spans="1:12" ht="100.5" customHeight="1">
      <c r="A10" s="8" t="s">
        <v>32</v>
      </c>
      <c r="B10" s="11" t="s">
        <v>29</v>
      </c>
      <c r="C10" s="3">
        <v>3</v>
      </c>
      <c r="D10" s="14" t="s">
        <v>11</v>
      </c>
      <c r="E10" s="1" t="s">
        <v>47</v>
      </c>
      <c r="F10" s="9">
        <v>29338000</v>
      </c>
      <c r="G10" s="1" t="s">
        <v>48</v>
      </c>
      <c r="H10" s="16">
        <v>42422</v>
      </c>
      <c r="I10" s="16">
        <f t="shared" si="0"/>
        <v>42422</v>
      </c>
      <c r="J10" s="17" t="s">
        <v>16</v>
      </c>
      <c r="K10" s="16">
        <v>42424</v>
      </c>
      <c r="L10" s="32" t="s">
        <v>364</v>
      </c>
    </row>
    <row r="11" spans="1:12" ht="100.5" customHeight="1">
      <c r="A11" s="8" t="s">
        <v>33</v>
      </c>
      <c r="B11" s="11" t="s">
        <v>29</v>
      </c>
      <c r="C11" s="3">
        <v>3</v>
      </c>
      <c r="D11" s="14" t="s">
        <v>11</v>
      </c>
      <c r="E11" s="1" t="s">
        <v>49</v>
      </c>
      <c r="F11" s="9">
        <v>48936000</v>
      </c>
      <c r="G11" s="1" t="s">
        <v>50</v>
      </c>
      <c r="H11" s="16">
        <v>42423</v>
      </c>
      <c r="I11" s="16">
        <f t="shared" si="0"/>
        <v>42423</v>
      </c>
      <c r="J11" s="17" t="s">
        <v>16</v>
      </c>
      <c r="K11" s="16">
        <v>42425</v>
      </c>
      <c r="L11" s="32" t="s">
        <v>365</v>
      </c>
    </row>
    <row r="12" spans="1:6" ht="18">
      <c r="A12" s="39" t="s">
        <v>188</v>
      </c>
      <c r="B12" s="39"/>
      <c r="F12" s="12">
        <f>SUM(F2:F11)</f>
        <v>401609850</v>
      </c>
    </row>
  </sheetData>
  <sheetProtection/>
  <mergeCells count="1"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7">
      <selection activeCell="L7" sqref="L2:L7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2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  <col min="12" max="12" width="15.57421875" style="33" customWidth="1"/>
    <col min="13" max="14" width="15.57421875" style="0" customWidth="1"/>
  </cols>
  <sheetData>
    <row r="1" spans="1:12" ht="55.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  <c r="L1" s="31" t="s">
        <v>363</v>
      </c>
    </row>
    <row r="2" spans="1:12" ht="147.75" customHeight="1">
      <c r="A2" s="18" t="s">
        <v>51</v>
      </c>
      <c r="B2" s="7" t="s">
        <v>53</v>
      </c>
      <c r="C2" s="3" t="s">
        <v>54</v>
      </c>
      <c r="D2" s="14" t="s">
        <v>11</v>
      </c>
      <c r="E2" s="1" t="s">
        <v>55</v>
      </c>
      <c r="F2" s="6">
        <v>58000000</v>
      </c>
      <c r="G2" s="1" t="s">
        <v>52</v>
      </c>
      <c r="H2" s="16">
        <v>42440</v>
      </c>
      <c r="I2" s="16">
        <f aca="true" t="shared" si="0" ref="I2:I7">+H2</f>
        <v>42440</v>
      </c>
      <c r="J2" s="17" t="s">
        <v>16</v>
      </c>
      <c r="K2" s="16">
        <v>42443</v>
      </c>
      <c r="L2" s="32" t="s">
        <v>365</v>
      </c>
    </row>
    <row r="3" spans="1:12" ht="89.25" customHeight="1">
      <c r="A3" s="18" t="s">
        <v>56</v>
      </c>
      <c r="B3" s="7" t="s">
        <v>57</v>
      </c>
      <c r="C3" s="3" t="s">
        <v>58</v>
      </c>
      <c r="D3" s="14" t="s">
        <v>60</v>
      </c>
      <c r="E3" s="1" t="s">
        <v>59</v>
      </c>
      <c r="F3" s="6">
        <v>40684242</v>
      </c>
      <c r="G3" s="1" t="s">
        <v>61</v>
      </c>
      <c r="H3" s="16">
        <v>42443</v>
      </c>
      <c r="I3" s="16">
        <f t="shared" si="0"/>
        <v>42443</v>
      </c>
      <c r="J3" s="17" t="s">
        <v>16</v>
      </c>
      <c r="K3" s="16">
        <v>42444</v>
      </c>
      <c r="L3" s="32" t="s">
        <v>365</v>
      </c>
    </row>
    <row r="4" spans="1:12" ht="125.25" customHeight="1">
      <c r="A4" s="18" t="s">
        <v>62</v>
      </c>
      <c r="B4" s="7" t="s">
        <v>13</v>
      </c>
      <c r="C4" s="3" t="s">
        <v>65</v>
      </c>
      <c r="D4" s="14" t="s">
        <v>11</v>
      </c>
      <c r="E4" s="1" t="s">
        <v>66</v>
      </c>
      <c r="F4" s="10">
        <v>225718350</v>
      </c>
      <c r="G4" s="1" t="s">
        <v>31</v>
      </c>
      <c r="H4" s="16">
        <v>42446</v>
      </c>
      <c r="I4" s="16">
        <f t="shared" si="0"/>
        <v>42446</v>
      </c>
      <c r="J4" s="17" t="s">
        <v>16</v>
      </c>
      <c r="K4" s="16">
        <v>42451</v>
      </c>
      <c r="L4" s="32" t="s">
        <v>365</v>
      </c>
    </row>
    <row r="5" spans="1:12" ht="93.75" customHeight="1">
      <c r="A5" s="18" t="s">
        <v>63</v>
      </c>
      <c r="B5" s="7" t="s">
        <v>13</v>
      </c>
      <c r="C5" s="3" t="s">
        <v>65</v>
      </c>
      <c r="D5" s="14" t="s">
        <v>11</v>
      </c>
      <c r="E5" s="1" t="s">
        <v>66</v>
      </c>
      <c r="F5" s="10">
        <v>1062217329</v>
      </c>
      <c r="G5" s="1" t="s">
        <v>67</v>
      </c>
      <c r="H5" s="16">
        <v>42446</v>
      </c>
      <c r="I5" s="16">
        <f t="shared" si="0"/>
        <v>42446</v>
      </c>
      <c r="J5" s="17" t="s">
        <v>16</v>
      </c>
      <c r="K5" s="16">
        <v>42451</v>
      </c>
      <c r="L5" s="32" t="s">
        <v>365</v>
      </c>
    </row>
    <row r="6" spans="1:12" ht="100.5" customHeight="1">
      <c r="A6" s="18" t="s">
        <v>64</v>
      </c>
      <c r="B6" s="11" t="s">
        <v>85</v>
      </c>
      <c r="C6" s="3" t="s">
        <v>65</v>
      </c>
      <c r="D6" s="14" t="s">
        <v>11</v>
      </c>
      <c r="E6" s="15" t="s">
        <v>71</v>
      </c>
      <c r="F6" s="9">
        <v>45000000</v>
      </c>
      <c r="G6" s="1" t="s">
        <v>31</v>
      </c>
      <c r="H6" s="16">
        <v>42457</v>
      </c>
      <c r="I6" s="16">
        <f t="shared" si="0"/>
        <v>42457</v>
      </c>
      <c r="J6" s="17" t="s">
        <v>16</v>
      </c>
      <c r="K6" s="16">
        <v>42459</v>
      </c>
      <c r="L6" s="32" t="s">
        <v>364</v>
      </c>
    </row>
    <row r="7" spans="1:12" ht="100.5" customHeight="1">
      <c r="A7" s="18" t="s">
        <v>68</v>
      </c>
      <c r="B7" s="7" t="s">
        <v>69</v>
      </c>
      <c r="C7" s="3" t="s">
        <v>65</v>
      </c>
      <c r="D7" s="14" t="s">
        <v>11</v>
      </c>
      <c r="E7" s="9" t="s">
        <v>70</v>
      </c>
      <c r="F7" s="9">
        <v>50000000</v>
      </c>
      <c r="G7" s="1" t="s">
        <v>48</v>
      </c>
      <c r="H7" s="16">
        <v>42457</v>
      </c>
      <c r="I7" s="16">
        <f t="shared" si="0"/>
        <v>42457</v>
      </c>
      <c r="J7" s="17" t="s">
        <v>16</v>
      </c>
      <c r="K7" s="16">
        <v>42459</v>
      </c>
      <c r="L7" s="32" t="s">
        <v>365</v>
      </c>
    </row>
    <row r="8" spans="1:6" ht="18">
      <c r="A8" s="39" t="s">
        <v>222</v>
      </c>
      <c r="B8" s="39"/>
      <c r="F8" s="12">
        <f>SUM(F2:F7)</f>
        <v>1481619921</v>
      </c>
    </row>
  </sheetData>
  <sheetProtection/>
  <mergeCells count="1"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zoomScalePageLayoutView="0" workbookViewId="0" topLeftCell="A16">
      <selection activeCell="L2" sqref="L2:L13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2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  <col min="12" max="12" width="18.00390625" style="33" customWidth="1"/>
  </cols>
  <sheetData>
    <row r="1" spans="1:12" ht="55.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  <c r="L1" s="31" t="s">
        <v>363</v>
      </c>
    </row>
    <row r="2" spans="1:12" ht="147.75" customHeight="1">
      <c r="A2" s="18" t="s">
        <v>72</v>
      </c>
      <c r="B2" s="7" t="s">
        <v>73</v>
      </c>
      <c r="C2" s="3" t="s">
        <v>54</v>
      </c>
      <c r="D2" s="14" t="s">
        <v>11</v>
      </c>
      <c r="E2" s="1" t="s">
        <v>74</v>
      </c>
      <c r="F2" s="6">
        <v>58000000</v>
      </c>
      <c r="G2" s="1" t="s">
        <v>75</v>
      </c>
      <c r="H2" s="16">
        <v>42465</v>
      </c>
      <c r="I2" s="16">
        <f aca="true" t="shared" si="0" ref="I2:I8">+H2</f>
        <v>42465</v>
      </c>
      <c r="J2" s="17" t="s">
        <v>16</v>
      </c>
      <c r="K2" s="16">
        <v>42467</v>
      </c>
      <c r="L2" s="32" t="s">
        <v>365</v>
      </c>
    </row>
    <row r="3" spans="1:12" ht="89.25" customHeight="1">
      <c r="A3" s="18" t="s">
        <v>76</v>
      </c>
      <c r="B3" s="7" t="s">
        <v>77</v>
      </c>
      <c r="C3" s="3" t="s">
        <v>65</v>
      </c>
      <c r="D3" s="14" t="s">
        <v>11</v>
      </c>
      <c r="E3" s="1" t="s">
        <v>78</v>
      </c>
      <c r="F3" s="6">
        <v>45000000</v>
      </c>
      <c r="G3" s="1" t="s">
        <v>31</v>
      </c>
      <c r="H3" s="16">
        <v>42466</v>
      </c>
      <c r="I3" s="16">
        <f t="shared" si="0"/>
        <v>42466</v>
      </c>
      <c r="J3" s="17" t="s">
        <v>16</v>
      </c>
      <c r="K3" s="16">
        <v>42468</v>
      </c>
      <c r="L3" s="32" t="s">
        <v>364</v>
      </c>
    </row>
    <row r="4" spans="1:12" ht="125.25" customHeight="1">
      <c r="A4" s="18" t="s">
        <v>79</v>
      </c>
      <c r="B4" s="7" t="s">
        <v>80</v>
      </c>
      <c r="C4" s="3" t="s">
        <v>54</v>
      </c>
      <c r="D4" s="14" t="s">
        <v>11</v>
      </c>
      <c r="E4" s="1" t="s">
        <v>81</v>
      </c>
      <c r="F4" s="10">
        <v>58000000</v>
      </c>
      <c r="G4" s="1" t="s">
        <v>82</v>
      </c>
      <c r="H4" s="16">
        <v>42466</v>
      </c>
      <c r="I4" s="16">
        <f t="shared" si="0"/>
        <v>42466</v>
      </c>
      <c r="J4" s="17" t="s">
        <v>16</v>
      </c>
      <c r="K4" s="16">
        <v>42468</v>
      </c>
      <c r="L4" s="32" t="s">
        <v>364</v>
      </c>
    </row>
    <row r="5" spans="1:12" ht="93.75" customHeight="1">
      <c r="A5" s="18" t="s">
        <v>83</v>
      </c>
      <c r="B5" s="7" t="s">
        <v>88</v>
      </c>
      <c r="C5" s="3" t="s">
        <v>58</v>
      </c>
      <c r="D5" s="14" t="s">
        <v>89</v>
      </c>
      <c r="E5" s="1" t="s">
        <v>90</v>
      </c>
      <c r="F5" s="10">
        <v>58000000</v>
      </c>
      <c r="G5" s="1" t="s">
        <v>91</v>
      </c>
      <c r="H5" s="16">
        <v>42472</v>
      </c>
      <c r="I5" s="16">
        <f t="shared" si="0"/>
        <v>42472</v>
      </c>
      <c r="J5" s="17" t="s">
        <v>16</v>
      </c>
      <c r="K5" s="16">
        <v>42474</v>
      </c>
      <c r="L5" s="32" t="s">
        <v>365</v>
      </c>
    </row>
    <row r="6" spans="1:12" ht="100.5" customHeight="1">
      <c r="A6" s="18" t="s">
        <v>84</v>
      </c>
      <c r="B6" s="11" t="s">
        <v>92</v>
      </c>
      <c r="C6" s="3" t="s">
        <v>54</v>
      </c>
      <c r="D6" s="14" t="s">
        <v>93</v>
      </c>
      <c r="E6" s="15" t="s">
        <v>94</v>
      </c>
      <c r="F6" s="10">
        <v>58000000</v>
      </c>
      <c r="G6" s="1" t="s">
        <v>95</v>
      </c>
      <c r="H6" s="16">
        <v>42472</v>
      </c>
      <c r="I6" s="16">
        <f t="shared" si="0"/>
        <v>42472</v>
      </c>
      <c r="J6" s="17" t="s">
        <v>16</v>
      </c>
      <c r="K6" s="16">
        <v>42474</v>
      </c>
      <c r="L6" s="32" t="s">
        <v>365</v>
      </c>
    </row>
    <row r="7" spans="1:12" ht="100.5" customHeight="1">
      <c r="A7" s="18" t="s">
        <v>86</v>
      </c>
      <c r="B7" s="11" t="s">
        <v>96</v>
      </c>
      <c r="C7" s="3" t="s">
        <v>54</v>
      </c>
      <c r="D7" s="14" t="s">
        <v>93</v>
      </c>
      <c r="E7" s="15" t="s">
        <v>97</v>
      </c>
      <c r="F7" s="10">
        <v>58000000</v>
      </c>
      <c r="G7" s="1" t="s">
        <v>95</v>
      </c>
      <c r="H7" s="16">
        <v>42480</v>
      </c>
      <c r="I7" s="16">
        <f t="shared" si="0"/>
        <v>42480</v>
      </c>
      <c r="J7" s="17" t="s">
        <v>16</v>
      </c>
      <c r="K7" s="16">
        <v>42482</v>
      </c>
      <c r="L7" s="32" t="s">
        <v>365</v>
      </c>
    </row>
    <row r="8" spans="1:12" ht="100.5" customHeight="1">
      <c r="A8" s="8" t="s">
        <v>87</v>
      </c>
      <c r="B8" s="11" t="s">
        <v>98</v>
      </c>
      <c r="C8" s="3" t="s">
        <v>54</v>
      </c>
      <c r="D8" s="14" t="s">
        <v>93</v>
      </c>
      <c r="E8" s="15" t="s">
        <v>99</v>
      </c>
      <c r="F8" s="10">
        <v>58000000</v>
      </c>
      <c r="G8" s="1" t="s">
        <v>100</v>
      </c>
      <c r="H8" s="16">
        <v>42481</v>
      </c>
      <c r="I8" s="16">
        <f t="shared" si="0"/>
        <v>42481</v>
      </c>
      <c r="J8" s="17" t="s">
        <v>16</v>
      </c>
      <c r="K8" s="16">
        <v>42485</v>
      </c>
      <c r="L8" s="32" t="s">
        <v>365</v>
      </c>
    </row>
    <row r="9" spans="1:12" ht="100.5" customHeight="1">
      <c r="A9" s="18" t="s">
        <v>101</v>
      </c>
      <c r="B9" s="11" t="s">
        <v>13</v>
      </c>
      <c r="C9" s="3" t="s">
        <v>65</v>
      </c>
      <c r="D9" s="14" t="s">
        <v>93</v>
      </c>
      <c r="E9" s="15" t="s">
        <v>106</v>
      </c>
      <c r="F9" s="10">
        <v>359292300</v>
      </c>
      <c r="G9" s="1" t="s">
        <v>31</v>
      </c>
      <c r="H9" s="16">
        <v>42488</v>
      </c>
      <c r="I9" s="16">
        <f>+H9</f>
        <v>42488</v>
      </c>
      <c r="J9" s="17" t="s">
        <v>16</v>
      </c>
      <c r="K9" s="16">
        <v>42491</v>
      </c>
      <c r="L9" s="32" t="s">
        <v>364</v>
      </c>
    </row>
    <row r="10" spans="1:12" ht="100.5" customHeight="1">
      <c r="A10" s="18" t="s">
        <v>102</v>
      </c>
      <c r="B10" s="11" t="s">
        <v>13</v>
      </c>
      <c r="C10" s="3" t="s">
        <v>65</v>
      </c>
      <c r="D10" s="14" t="s">
        <v>93</v>
      </c>
      <c r="E10" s="15" t="s">
        <v>106</v>
      </c>
      <c r="F10" s="10">
        <v>623690268</v>
      </c>
      <c r="G10" s="1" t="s">
        <v>15</v>
      </c>
      <c r="H10" s="16">
        <v>42488</v>
      </c>
      <c r="I10" s="16">
        <f>+H10</f>
        <v>42488</v>
      </c>
      <c r="J10" s="17" t="s">
        <v>16</v>
      </c>
      <c r="K10" s="16">
        <v>42491</v>
      </c>
      <c r="L10" s="32" t="s">
        <v>365</v>
      </c>
    </row>
    <row r="11" spans="1:12" ht="100.5" customHeight="1">
      <c r="A11" s="18" t="s">
        <v>103</v>
      </c>
      <c r="B11" s="11" t="s">
        <v>13</v>
      </c>
      <c r="C11" s="3" t="s">
        <v>65</v>
      </c>
      <c r="D11" s="14" t="s">
        <v>93</v>
      </c>
      <c r="E11" s="15" t="s">
        <v>106</v>
      </c>
      <c r="F11" s="10">
        <v>186000448</v>
      </c>
      <c r="G11" s="1" t="s">
        <v>107</v>
      </c>
      <c r="H11" s="16">
        <v>42488</v>
      </c>
      <c r="I11" s="16">
        <f>+H11</f>
        <v>42488</v>
      </c>
      <c r="J11" s="17" t="s">
        <v>16</v>
      </c>
      <c r="K11" s="16">
        <v>42491</v>
      </c>
      <c r="L11" s="32" t="s">
        <v>365</v>
      </c>
    </row>
    <row r="12" spans="1:12" ht="100.5" customHeight="1">
      <c r="A12" s="18" t="s">
        <v>104</v>
      </c>
      <c r="B12" s="11" t="s">
        <v>13</v>
      </c>
      <c r="C12" s="3" t="s">
        <v>65</v>
      </c>
      <c r="D12" s="14" t="s">
        <v>93</v>
      </c>
      <c r="E12" s="15" t="s">
        <v>106</v>
      </c>
      <c r="F12" s="10">
        <v>421343200</v>
      </c>
      <c r="G12" s="1" t="s">
        <v>46</v>
      </c>
      <c r="H12" s="16">
        <v>42488</v>
      </c>
      <c r="I12" s="16">
        <f>+H12</f>
        <v>42488</v>
      </c>
      <c r="J12" s="17" t="s">
        <v>16</v>
      </c>
      <c r="K12" s="16">
        <v>42491</v>
      </c>
      <c r="L12" s="32" t="s">
        <v>365</v>
      </c>
    </row>
    <row r="13" spans="1:12" ht="100.5" customHeight="1">
      <c r="A13" s="18" t="s">
        <v>105</v>
      </c>
      <c r="B13" s="11" t="s">
        <v>13</v>
      </c>
      <c r="C13" s="3" t="s">
        <v>65</v>
      </c>
      <c r="D13" s="14" t="s">
        <v>93</v>
      </c>
      <c r="E13" s="15" t="s">
        <v>106</v>
      </c>
      <c r="F13" s="10">
        <v>151033400</v>
      </c>
      <c r="G13" s="1" t="s">
        <v>40</v>
      </c>
      <c r="H13" s="16">
        <v>42488</v>
      </c>
      <c r="I13" s="16">
        <f>+H13</f>
        <v>42488</v>
      </c>
      <c r="J13" s="17" t="s">
        <v>16</v>
      </c>
      <c r="K13" s="16">
        <v>42491</v>
      </c>
      <c r="L13" s="32" t="s">
        <v>365</v>
      </c>
    </row>
    <row r="14" spans="1:6" ht="18">
      <c r="A14" s="39" t="s">
        <v>109</v>
      </c>
      <c r="B14" s="39"/>
      <c r="F14" s="12">
        <f>SUM(F2:F13)</f>
        <v>2134359616</v>
      </c>
    </row>
  </sheetData>
  <sheetProtection/>
  <mergeCells count="1"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4">
      <selection activeCell="L2" sqref="L2:L8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2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  <col min="12" max="12" width="17.00390625" style="0" customWidth="1"/>
  </cols>
  <sheetData>
    <row r="1" spans="1:12" ht="55.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  <c r="L1" s="31" t="s">
        <v>363</v>
      </c>
    </row>
    <row r="2" spans="1:12" ht="147.75" customHeight="1">
      <c r="A2" s="18" t="s">
        <v>108</v>
      </c>
      <c r="B2" s="11" t="s">
        <v>110</v>
      </c>
      <c r="C2" s="8" t="s">
        <v>65</v>
      </c>
      <c r="D2" s="14" t="s">
        <v>11</v>
      </c>
      <c r="E2" s="14" t="s">
        <v>111</v>
      </c>
      <c r="F2" s="9">
        <v>90000000</v>
      </c>
      <c r="G2" s="15" t="s">
        <v>46</v>
      </c>
      <c r="H2" s="16">
        <v>42501</v>
      </c>
      <c r="I2" s="16">
        <f aca="true" t="shared" si="0" ref="I2:I10">+H2</f>
        <v>42501</v>
      </c>
      <c r="J2" s="17" t="s">
        <v>16</v>
      </c>
      <c r="K2" s="16">
        <v>42503</v>
      </c>
      <c r="L2" s="32" t="s">
        <v>364</v>
      </c>
    </row>
    <row r="3" spans="1:12" ht="126.75" customHeight="1">
      <c r="A3" s="18" t="s">
        <v>112</v>
      </c>
      <c r="B3" s="11" t="s">
        <v>110</v>
      </c>
      <c r="C3" s="8" t="s">
        <v>65</v>
      </c>
      <c r="D3" s="14" t="s">
        <v>11</v>
      </c>
      <c r="E3" s="15" t="s">
        <v>111</v>
      </c>
      <c r="F3" s="6">
        <v>246000000</v>
      </c>
      <c r="G3" s="1" t="s">
        <v>40</v>
      </c>
      <c r="H3" s="16">
        <v>42501</v>
      </c>
      <c r="I3" s="16">
        <f t="shared" si="0"/>
        <v>42501</v>
      </c>
      <c r="J3" s="17" t="s">
        <v>16</v>
      </c>
      <c r="K3" s="16">
        <v>42503</v>
      </c>
      <c r="L3" s="32" t="s">
        <v>364</v>
      </c>
    </row>
    <row r="4" spans="1:12" ht="129.75" customHeight="1">
      <c r="A4" s="18" t="s">
        <v>113</v>
      </c>
      <c r="B4" s="11" t="s">
        <v>110</v>
      </c>
      <c r="C4" s="8" t="s">
        <v>65</v>
      </c>
      <c r="D4" s="14" t="s">
        <v>11</v>
      </c>
      <c r="E4" s="15" t="s">
        <v>111</v>
      </c>
      <c r="F4" s="10">
        <v>160000000</v>
      </c>
      <c r="G4" s="1" t="s">
        <v>107</v>
      </c>
      <c r="H4" s="16">
        <v>42501</v>
      </c>
      <c r="I4" s="16">
        <f t="shared" si="0"/>
        <v>42501</v>
      </c>
      <c r="J4" s="17" t="s">
        <v>16</v>
      </c>
      <c r="K4" s="16">
        <v>42503</v>
      </c>
      <c r="L4" s="32" t="s">
        <v>364</v>
      </c>
    </row>
    <row r="5" spans="1:12" ht="93.75" customHeight="1">
      <c r="A5" s="8" t="s">
        <v>114</v>
      </c>
      <c r="B5" s="7" t="s">
        <v>115</v>
      </c>
      <c r="C5" s="3" t="s">
        <v>54</v>
      </c>
      <c r="D5" s="14" t="s">
        <v>11</v>
      </c>
      <c r="E5" s="1" t="s">
        <v>117</v>
      </c>
      <c r="F5" s="10">
        <v>488000000</v>
      </c>
      <c r="G5" s="1" t="s">
        <v>116</v>
      </c>
      <c r="H5" s="16">
        <v>42503</v>
      </c>
      <c r="I5" s="16">
        <f t="shared" si="0"/>
        <v>42503</v>
      </c>
      <c r="J5" s="17" t="s">
        <v>16</v>
      </c>
      <c r="K5" s="16">
        <v>42506</v>
      </c>
      <c r="L5" s="32" t="s">
        <v>365</v>
      </c>
    </row>
    <row r="6" spans="1:12" ht="100.5" customHeight="1">
      <c r="A6" s="18" t="s">
        <v>126</v>
      </c>
      <c r="B6" s="11" t="s">
        <v>115</v>
      </c>
      <c r="C6" s="3" t="s">
        <v>54</v>
      </c>
      <c r="D6" s="14" t="s">
        <v>11</v>
      </c>
      <c r="E6" s="1" t="s">
        <v>117</v>
      </c>
      <c r="F6" s="10">
        <v>488000000</v>
      </c>
      <c r="G6" s="1" t="s">
        <v>118</v>
      </c>
      <c r="H6" s="16">
        <v>42503</v>
      </c>
      <c r="I6" s="16">
        <f t="shared" si="0"/>
        <v>42503</v>
      </c>
      <c r="J6" s="17" t="s">
        <v>16</v>
      </c>
      <c r="K6" s="16">
        <v>42506</v>
      </c>
      <c r="L6" s="32" t="s">
        <v>365</v>
      </c>
    </row>
    <row r="7" spans="1:12" ht="100.5" customHeight="1">
      <c r="A7" s="18" t="s">
        <v>127</v>
      </c>
      <c r="B7" s="11" t="s">
        <v>13</v>
      </c>
      <c r="C7" s="3" t="s">
        <v>65</v>
      </c>
      <c r="D7" s="14" t="s">
        <v>11</v>
      </c>
      <c r="E7" s="15" t="s">
        <v>328</v>
      </c>
      <c r="F7" s="10">
        <v>39174266.66</v>
      </c>
      <c r="G7" s="1" t="s">
        <v>50</v>
      </c>
      <c r="H7" s="16">
        <v>42503</v>
      </c>
      <c r="I7" s="16">
        <f t="shared" si="0"/>
        <v>42503</v>
      </c>
      <c r="J7" s="17" t="s">
        <v>16</v>
      </c>
      <c r="K7" s="16">
        <v>42506</v>
      </c>
      <c r="L7" s="32" t="s">
        <v>364</v>
      </c>
    </row>
    <row r="8" spans="1:12" ht="100.5" customHeight="1">
      <c r="A8" s="8" t="s">
        <v>128</v>
      </c>
      <c r="B8" s="11" t="s">
        <v>119</v>
      </c>
      <c r="C8" s="3" t="s">
        <v>58</v>
      </c>
      <c r="D8" s="14" t="s">
        <v>60</v>
      </c>
      <c r="E8" s="15" t="s">
        <v>327</v>
      </c>
      <c r="F8" s="10">
        <v>58000000</v>
      </c>
      <c r="G8" s="1" t="s">
        <v>122</v>
      </c>
      <c r="H8" s="16">
        <v>42506</v>
      </c>
      <c r="I8" s="16">
        <f t="shared" si="0"/>
        <v>42506</v>
      </c>
      <c r="J8" s="17" t="s">
        <v>16</v>
      </c>
      <c r="K8" s="16">
        <v>42508</v>
      </c>
      <c r="L8" s="32" t="s">
        <v>365</v>
      </c>
    </row>
    <row r="9" spans="1:12" ht="129.75" customHeight="1">
      <c r="A9" s="18" t="s">
        <v>129</v>
      </c>
      <c r="B9" s="11" t="s">
        <v>120</v>
      </c>
      <c r="C9" s="3" t="s">
        <v>58</v>
      </c>
      <c r="D9" s="14" t="s">
        <v>60</v>
      </c>
      <c r="E9" s="15" t="s">
        <v>329</v>
      </c>
      <c r="F9" s="10">
        <v>11489800</v>
      </c>
      <c r="G9" s="1" t="s">
        <v>121</v>
      </c>
      <c r="H9" s="16">
        <v>42507</v>
      </c>
      <c r="I9" s="16">
        <f t="shared" si="0"/>
        <v>42507</v>
      </c>
      <c r="J9" s="17" t="s">
        <v>16</v>
      </c>
      <c r="K9" s="16">
        <v>42509</v>
      </c>
      <c r="L9" s="32"/>
    </row>
    <row r="10" spans="1:12" ht="100.5" customHeight="1">
      <c r="A10" s="18" t="s">
        <v>130</v>
      </c>
      <c r="B10" s="11" t="s">
        <v>123</v>
      </c>
      <c r="C10" s="3" t="s">
        <v>54</v>
      </c>
      <c r="D10" s="14" t="s">
        <v>11</v>
      </c>
      <c r="E10" s="1" t="s">
        <v>124</v>
      </c>
      <c r="F10" s="10">
        <v>1665000000</v>
      </c>
      <c r="G10" s="1" t="s">
        <v>131</v>
      </c>
      <c r="H10" s="16">
        <v>42516</v>
      </c>
      <c r="I10" s="16">
        <f t="shared" si="0"/>
        <v>42516</v>
      </c>
      <c r="J10" s="17" t="s">
        <v>16</v>
      </c>
      <c r="K10" s="16">
        <v>42521</v>
      </c>
      <c r="L10" s="32"/>
    </row>
    <row r="11" spans="1:6" ht="18">
      <c r="A11" s="39" t="s">
        <v>125</v>
      </c>
      <c r="B11" s="39"/>
      <c r="F11" s="12">
        <f>SUM(F2:F10)</f>
        <v>3245664066.66</v>
      </c>
    </row>
  </sheetData>
  <sheetProtection/>
  <mergeCells count="1"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4">
      <selection activeCell="E5" sqref="E5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2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</cols>
  <sheetData>
    <row r="1" spans="1:11" ht="55.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147.75" customHeight="1">
      <c r="A2" s="18" t="s">
        <v>132</v>
      </c>
      <c r="B2" s="11" t="s">
        <v>133</v>
      </c>
      <c r="C2" s="8" t="s">
        <v>58</v>
      </c>
      <c r="D2" s="14" t="s">
        <v>11</v>
      </c>
      <c r="E2" s="15" t="s">
        <v>134</v>
      </c>
      <c r="F2" s="9">
        <v>40000000</v>
      </c>
      <c r="G2" s="15" t="s">
        <v>135</v>
      </c>
      <c r="H2" s="16">
        <v>42524</v>
      </c>
      <c r="I2" s="16">
        <f>+H2</f>
        <v>42524</v>
      </c>
      <c r="J2" s="17" t="s">
        <v>16</v>
      </c>
      <c r="K2" s="16">
        <v>42528</v>
      </c>
    </row>
    <row r="3" spans="1:11" ht="126.75" customHeight="1">
      <c r="A3" s="18" t="s">
        <v>136</v>
      </c>
      <c r="B3" s="11" t="s">
        <v>137</v>
      </c>
      <c r="C3" s="8" t="s">
        <v>58</v>
      </c>
      <c r="D3" s="14" t="s">
        <v>138</v>
      </c>
      <c r="E3" s="15" t="s">
        <v>139</v>
      </c>
      <c r="F3" s="6">
        <v>42000000</v>
      </c>
      <c r="G3" s="1" t="s">
        <v>140</v>
      </c>
      <c r="H3" s="16">
        <v>42531</v>
      </c>
      <c r="I3" s="16">
        <f>+H3</f>
        <v>42531</v>
      </c>
      <c r="J3" s="17" t="s">
        <v>16</v>
      </c>
      <c r="K3" s="16">
        <v>42534</v>
      </c>
    </row>
    <row r="4" spans="1:11" ht="129.75" customHeight="1">
      <c r="A4" s="18" t="s">
        <v>142</v>
      </c>
      <c r="B4" s="11" t="s">
        <v>141</v>
      </c>
      <c r="C4" s="8" t="s">
        <v>58</v>
      </c>
      <c r="D4" s="14" t="s">
        <v>143</v>
      </c>
      <c r="E4" s="15" t="s">
        <v>144</v>
      </c>
      <c r="F4" s="10">
        <v>13000000</v>
      </c>
      <c r="G4" s="1" t="s">
        <v>145</v>
      </c>
      <c r="H4" s="16">
        <v>42528</v>
      </c>
      <c r="I4" s="16">
        <f>+H4</f>
        <v>42528</v>
      </c>
      <c r="J4" s="17" t="s">
        <v>16</v>
      </c>
      <c r="K4" s="16">
        <v>42530</v>
      </c>
    </row>
    <row r="5" spans="1:11" ht="93.75" customHeight="1">
      <c r="A5" s="18" t="s">
        <v>146</v>
      </c>
      <c r="B5" s="7" t="s">
        <v>147</v>
      </c>
      <c r="C5" s="3" t="s">
        <v>54</v>
      </c>
      <c r="D5" s="14" t="s">
        <v>143</v>
      </c>
      <c r="E5" s="36" t="s">
        <v>150</v>
      </c>
      <c r="F5" s="10">
        <v>481616000</v>
      </c>
      <c r="G5" s="1" t="s">
        <v>131</v>
      </c>
      <c r="H5" s="16">
        <v>42549</v>
      </c>
      <c r="I5" s="16">
        <f>+H5</f>
        <v>42549</v>
      </c>
      <c r="J5" s="17" t="s">
        <v>16</v>
      </c>
      <c r="K5" s="16">
        <v>42551</v>
      </c>
    </row>
    <row r="6" spans="1:11" ht="119.25" customHeight="1">
      <c r="A6" s="18" t="s">
        <v>148</v>
      </c>
      <c r="B6" s="11" t="s">
        <v>147</v>
      </c>
      <c r="C6" s="3" t="s">
        <v>54</v>
      </c>
      <c r="D6" s="14" t="s">
        <v>143</v>
      </c>
      <c r="E6" s="1" t="s">
        <v>150</v>
      </c>
      <c r="F6" s="10">
        <v>535000000</v>
      </c>
      <c r="G6" s="1" t="s">
        <v>151</v>
      </c>
      <c r="H6" s="16">
        <v>42549</v>
      </c>
      <c r="I6" s="16">
        <f>+H6</f>
        <v>42549</v>
      </c>
      <c r="J6" s="17" t="s">
        <v>16</v>
      </c>
      <c r="K6" s="16">
        <v>42551</v>
      </c>
    </row>
    <row r="7" spans="1:6" ht="18">
      <c r="A7" s="39" t="s">
        <v>152</v>
      </c>
      <c r="B7" s="39"/>
      <c r="F7" s="12">
        <f>SUM(F2:F6)</f>
        <v>1111616000</v>
      </c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6">
      <selection activeCell="E4" sqref="A4:E12"/>
    </sheetView>
  </sheetViews>
  <sheetFormatPr defaultColWidth="11.421875" defaultRowHeight="15"/>
  <cols>
    <col min="1" max="1" width="12.421875" style="0" customWidth="1"/>
    <col min="2" max="2" width="30.00390625" style="0" customWidth="1"/>
    <col min="3" max="3" width="12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</cols>
  <sheetData>
    <row r="1" spans="1:11" ht="55.5" customHeight="1">
      <c r="A1" s="2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147.75" customHeight="1">
      <c r="A2" s="18" t="s">
        <v>149</v>
      </c>
      <c r="B2" s="11" t="s">
        <v>156</v>
      </c>
      <c r="C2" s="3" t="s">
        <v>58</v>
      </c>
      <c r="D2" s="14" t="s">
        <v>60</v>
      </c>
      <c r="E2" s="1" t="s">
        <v>157</v>
      </c>
      <c r="F2" s="10">
        <v>15000000</v>
      </c>
      <c r="G2" s="1" t="s">
        <v>158</v>
      </c>
      <c r="H2" s="16">
        <v>42557</v>
      </c>
      <c r="I2" s="16">
        <f aca="true" t="shared" si="0" ref="I2:I8">+H2</f>
        <v>42557</v>
      </c>
      <c r="J2" s="17" t="s">
        <v>16</v>
      </c>
      <c r="K2" s="16">
        <v>42559</v>
      </c>
    </row>
    <row r="3" spans="1:11" ht="126.75" customHeight="1">
      <c r="A3" s="18" t="s">
        <v>159</v>
      </c>
      <c r="B3" s="11" t="s">
        <v>161</v>
      </c>
      <c r="C3" s="8" t="s">
        <v>58</v>
      </c>
      <c r="D3" s="14" t="s">
        <v>60</v>
      </c>
      <c r="E3" s="15" t="s">
        <v>162</v>
      </c>
      <c r="F3" s="6">
        <v>10000000</v>
      </c>
      <c r="G3" s="1" t="s">
        <v>163</v>
      </c>
      <c r="H3" s="16">
        <v>42558</v>
      </c>
      <c r="I3" s="16">
        <f t="shared" si="0"/>
        <v>42558</v>
      </c>
      <c r="J3" s="17" t="s">
        <v>16</v>
      </c>
      <c r="K3" s="16">
        <v>42562</v>
      </c>
    </row>
    <row r="4" spans="1:11" ht="129.75" customHeight="1">
      <c r="A4" s="8" t="s">
        <v>160</v>
      </c>
      <c r="B4" s="11" t="s">
        <v>165</v>
      </c>
      <c r="C4" s="8" t="s">
        <v>54</v>
      </c>
      <c r="D4" s="14" t="s">
        <v>168</v>
      </c>
      <c r="E4" s="14" t="s">
        <v>167</v>
      </c>
      <c r="F4" s="19">
        <v>900000000</v>
      </c>
      <c r="G4" s="15" t="s">
        <v>131</v>
      </c>
      <c r="H4" s="16">
        <v>42563</v>
      </c>
      <c r="I4" s="16">
        <f t="shared" si="0"/>
        <v>42563</v>
      </c>
      <c r="J4" s="17" t="s">
        <v>16</v>
      </c>
      <c r="K4" s="16">
        <v>42565</v>
      </c>
    </row>
    <row r="5" spans="1:11" ht="117" customHeight="1">
      <c r="A5" s="8" t="s">
        <v>166</v>
      </c>
      <c r="B5" s="7" t="s">
        <v>165</v>
      </c>
      <c r="C5" s="3" t="s">
        <v>54</v>
      </c>
      <c r="D5" s="14" t="s">
        <v>168</v>
      </c>
      <c r="E5" s="14" t="s">
        <v>167</v>
      </c>
      <c r="F5" s="10">
        <v>1070000000</v>
      </c>
      <c r="G5" s="1" t="s">
        <v>151</v>
      </c>
      <c r="H5" s="16">
        <v>42563</v>
      </c>
      <c r="I5" s="16">
        <f t="shared" si="0"/>
        <v>42563</v>
      </c>
      <c r="J5" s="17" t="s">
        <v>16</v>
      </c>
      <c r="K5" s="16">
        <v>42565</v>
      </c>
    </row>
    <row r="6" spans="1:11" ht="119.25" customHeight="1">
      <c r="A6" s="8" t="s">
        <v>164</v>
      </c>
      <c r="B6" s="11" t="s">
        <v>153</v>
      </c>
      <c r="C6" s="8" t="s">
        <v>54</v>
      </c>
      <c r="D6" s="14" t="s">
        <v>143</v>
      </c>
      <c r="E6" s="14" t="s">
        <v>154</v>
      </c>
      <c r="F6" s="19">
        <v>529384000</v>
      </c>
      <c r="G6" s="15" t="s">
        <v>155</v>
      </c>
      <c r="H6" s="16">
        <v>42563</v>
      </c>
      <c r="I6" s="16">
        <f t="shared" si="0"/>
        <v>42563</v>
      </c>
      <c r="J6" s="17" t="s">
        <v>16</v>
      </c>
      <c r="K6" s="16">
        <v>42565</v>
      </c>
    </row>
    <row r="7" spans="1:11" ht="108" customHeight="1">
      <c r="A7" s="8" t="s">
        <v>169</v>
      </c>
      <c r="B7" s="11" t="s">
        <v>170</v>
      </c>
      <c r="C7" s="3" t="s">
        <v>54</v>
      </c>
      <c r="D7" s="14" t="s">
        <v>143</v>
      </c>
      <c r="E7" s="36" t="s">
        <v>171</v>
      </c>
      <c r="F7" s="10">
        <v>58000000</v>
      </c>
      <c r="G7" s="1" t="s">
        <v>82</v>
      </c>
      <c r="H7" s="16">
        <v>42566</v>
      </c>
      <c r="I7" s="16">
        <f t="shared" si="0"/>
        <v>42566</v>
      </c>
      <c r="J7" s="17" t="s">
        <v>16</v>
      </c>
      <c r="K7" s="16">
        <v>42569</v>
      </c>
    </row>
    <row r="8" spans="1:11" ht="100.5" customHeight="1">
      <c r="A8" s="8" t="s">
        <v>172</v>
      </c>
      <c r="B8" s="11" t="s">
        <v>174</v>
      </c>
      <c r="C8" s="3" t="s">
        <v>54</v>
      </c>
      <c r="D8" s="14" t="s">
        <v>143</v>
      </c>
      <c r="E8" s="36" t="s">
        <v>175</v>
      </c>
      <c r="F8" s="10">
        <v>17000000</v>
      </c>
      <c r="G8" s="1" t="s">
        <v>176</v>
      </c>
      <c r="H8" s="16">
        <v>42570</v>
      </c>
      <c r="I8" s="16">
        <f t="shared" si="0"/>
        <v>42570</v>
      </c>
      <c r="J8" s="17" t="s">
        <v>16</v>
      </c>
      <c r="K8" s="16">
        <v>42573</v>
      </c>
    </row>
    <row r="9" spans="1:11" ht="129.75" customHeight="1">
      <c r="A9" s="8" t="s">
        <v>173</v>
      </c>
      <c r="B9" s="11" t="s">
        <v>178</v>
      </c>
      <c r="C9" s="3" t="s">
        <v>54</v>
      </c>
      <c r="D9" s="14" t="s">
        <v>143</v>
      </c>
      <c r="E9" s="36" t="s">
        <v>179</v>
      </c>
      <c r="F9" s="10">
        <v>58000000</v>
      </c>
      <c r="G9" s="1" t="s">
        <v>151</v>
      </c>
      <c r="H9" s="16">
        <v>42573</v>
      </c>
      <c r="I9" s="16">
        <f>+H9</f>
        <v>42573</v>
      </c>
      <c r="J9" s="17" t="s">
        <v>16</v>
      </c>
      <c r="K9" s="16">
        <v>42576</v>
      </c>
    </row>
    <row r="10" spans="1:11" ht="129.75" customHeight="1">
      <c r="A10" s="8" t="s">
        <v>177</v>
      </c>
      <c r="B10" s="11" t="s">
        <v>180</v>
      </c>
      <c r="C10" s="3" t="s">
        <v>58</v>
      </c>
      <c r="D10" s="14" t="s">
        <v>143</v>
      </c>
      <c r="E10" s="14" t="s">
        <v>181</v>
      </c>
      <c r="F10" s="10">
        <v>50000000</v>
      </c>
      <c r="G10" s="1" t="s">
        <v>182</v>
      </c>
      <c r="H10" s="16">
        <v>42579</v>
      </c>
      <c r="I10" s="16">
        <f>+H10</f>
        <v>42579</v>
      </c>
      <c r="J10" s="17" t="s">
        <v>16</v>
      </c>
      <c r="K10" s="16">
        <v>42583</v>
      </c>
    </row>
    <row r="11" spans="1:11" ht="129.75" customHeight="1">
      <c r="A11" s="8" t="s">
        <v>183</v>
      </c>
      <c r="B11" s="11" t="s">
        <v>184</v>
      </c>
      <c r="C11" s="3" t="s">
        <v>58</v>
      </c>
      <c r="D11" s="14" t="s">
        <v>185</v>
      </c>
      <c r="E11" s="14" t="s">
        <v>186</v>
      </c>
      <c r="F11" s="10">
        <v>369000000</v>
      </c>
      <c r="G11" s="1" t="s">
        <v>187</v>
      </c>
      <c r="H11" s="16">
        <v>42579</v>
      </c>
      <c r="I11" s="16">
        <f>+H11</f>
        <v>42579</v>
      </c>
      <c r="J11" s="17" t="s">
        <v>16</v>
      </c>
      <c r="K11" s="16">
        <v>42583</v>
      </c>
    </row>
    <row r="12" spans="1:6" ht="18">
      <c r="A12" s="40" t="s">
        <v>188</v>
      </c>
      <c r="B12" s="40"/>
      <c r="C12" s="37"/>
      <c r="D12" s="37"/>
      <c r="E12" s="37"/>
      <c r="F12" s="12">
        <f>SUM(F2:F11)</f>
        <v>3076384000</v>
      </c>
    </row>
  </sheetData>
  <sheetProtection/>
  <mergeCells count="1"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7">
      <selection activeCell="G9" sqref="G9"/>
    </sheetView>
  </sheetViews>
  <sheetFormatPr defaultColWidth="11.421875" defaultRowHeight="15"/>
  <cols>
    <col min="1" max="1" width="12.421875" style="30" customWidth="1"/>
    <col min="2" max="2" width="30.00390625" style="0" customWidth="1"/>
    <col min="3" max="3" width="12.140625" style="0" customWidth="1"/>
    <col min="4" max="4" width="12.28125" style="0" customWidth="1"/>
    <col min="5" max="5" width="14.00390625" style="0" customWidth="1"/>
    <col min="6" max="6" width="16.00390625" style="0" customWidth="1"/>
    <col min="7" max="7" width="17.57421875" style="0" customWidth="1"/>
    <col min="10" max="10" width="12.140625" style="0" customWidth="1"/>
    <col min="11" max="11" width="12.421875" style="0" customWidth="1"/>
  </cols>
  <sheetData>
    <row r="1" spans="1:11" ht="55.5" customHeight="1">
      <c r="A1" s="28" t="s">
        <v>0</v>
      </c>
      <c r="B1" s="2" t="s">
        <v>1</v>
      </c>
      <c r="C1" s="2" t="s">
        <v>5</v>
      </c>
      <c r="D1" s="2" t="s">
        <v>2</v>
      </c>
      <c r="E1" s="2" t="s">
        <v>6</v>
      </c>
      <c r="F1" s="5" t="s">
        <v>7</v>
      </c>
      <c r="G1" s="2" t="s">
        <v>3</v>
      </c>
      <c r="H1" s="4" t="s">
        <v>10</v>
      </c>
      <c r="I1" s="4" t="s">
        <v>4</v>
      </c>
      <c r="J1" s="2" t="s">
        <v>8</v>
      </c>
      <c r="K1" s="2" t="s">
        <v>9</v>
      </c>
    </row>
    <row r="2" spans="1:11" ht="147.75" customHeight="1">
      <c r="A2" s="8" t="s">
        <v>190</v>
      </c>
      <c r="B2" s="11" t="s">
        <v>191</v>
      </c>
      <c r="C2" s="3" t="s">
        <v>58</v>
      </c>
      <c r="D2" s="14" t="s">
        <v>60</v>
      </c>
      <c r="E2" s="36" t="s">
        <v>192</v>
      </c>
      <c r="F2" s="6">
        <v>21404998</v>
      </c>
      <c r="G2" s="1" t="s">
        <v>61</v>
      </c>
      <c r="H2" s="16">
        <v>42584</v>
      </c>
      <c r="I2" s="16">
        <f aca="true" t="shared" si="0" ref="I2:I7">+H2</f>
        <v>42584</v>
      </c>
      <c r="J2" s="17" t="s">
        <v>16</v>
      </c>
      <c r="K2" s="16">
        <v>42585</v>
      </c>
    </row>
    <row r="3" spans="1:11" ht="126.75" customHeight="1">
      <c r="A3" s="8" t="s">
        <v>194</v>
      </c>
      <c r="B3" s="11" t="s">
        <v>193</v>
      </c>
      <c r="C3" s="8" t="s">
        <v>58</v>
      </c>
      <c r="D3" s="14" t="s">
        <v>93</v>
      </c>
      <c r="E3" s="14" t="s">
        <v>196</v>
      </c>
      <c r="F3" s="6">
        <v>23000000</v>
      </c>
      <c r="G3" s="1" t="s">
        <v>197</v>
      </c>
      <c r="H3" s="16">
        <v>42584</v>
      </c>
      <c r="I3" s="16">
        <f t="shared" si="0"/>
        <v>42584</v>
      </c>
      <c r="J3" s="17" t="s">
        <v>16</v>
      </c>
      <c r="K3" s="16">
        <v>42585</v>
      </c>
    </row>
    <row r="4" spans="1:12" ht="129.75" customHeight="1">
      <c r="A4" s="8" t="s">
        <v>195</v>
      </c>
      <c r="B4" s="11" t="s">
        <v>199</v>
      </c>
      <c r="C4" s="8" t="s">
        <v>54</v>
      </c>
      <c r="D4" s="14" t="s">
        <v>93</v>
      </c>
      <c r="E4" s="14" t="s">
        <v>200</v>
      </c>
      <c r="F4" s="9">
        <v>205000000</v>
      </c>
      <c r="G4" s="15" t="s">
        <v>151</v>
      </c>
      <c r="H4" s="16">
        <v>42585</v>
      </c>
      <c r="I4" s="16">
        <f t="shared" si="0"/>
        <v>42585</v>
      </c>
      <c r="J4" s="17" t="s">
        <v>16</v>
      </c>
      <c r="K4" s="16">
        <v>42587</v>
      </c>
      <c r="L4" s="20"/>
    </row>
    <row r="5" spans="1:11" ht="117" customHeight="1">
      <c r="A5" s="8" t="s">
        <v>198</v>
      </c>
      <c r="B5" s="11" t="s">
        <v>199</v>
      </c>
      <c r="C5" s="3" t="s">
        <v>54</v>
      </c>
      <c r="D5" s="14" t="s">
        <v>93</v>
      </c>
      <c r="E5" s="14" t="s">
        <v>200</v>
      </c>
      <c r="F5" s="6">
        <v>95000000</v>
      </c>
      <c r="G5" s="1" t="s">
        <v>201</v>
      </c>
      <c r="H5" s="16">
        <v>42585</v>
      </c>
      <c r="I5" s="16">
        <f t="shared" si="0"/>
        <v>42585</v>
      </c>
      <c r="J5" s="17" t="s">
        <v>16</v>
      </c>
      <c r="K5" s="16">
        <v>42587</v>
      </c>
    </row>
    <row r="6" spans="1:12" ht="119.25" customHeight="1">
      <c r="A6" s="8" t="s">
        <v>202</v>
      </c>
      <c r="B6" s="11" t="s">
        <v>203</v>
      </c>
      <c r="C6" s="8" t="s">
        <v>54</v>
      </c>
      <c r="D6" s="14" t="s">
        <v>93</v>
      </c>
      <c r="E6" s="14" t="s">
        <v>204</v>
      </c>
      <c r="F6" s="9">
        <v>100000000</v>
      </c>
      <c r="G6" s="15" t="s">
        <v>205</v>
      </c>
      <c r="H6" s="16">
        <v>42586</v>
      </c>
      <c r="I6" s="16">
        <f t="shared" si="0"/>
        <v>42586</v>
      </c>
      <c r="J6" s="17" t="s">
        <v>16</v>
      </c>
      <c r="K6" s="16">
        <v>42590</v>
      </c>
      <c r="L6" s="20"/>
    </row>
    <row r="7" spans="1:11" ht="108" customHeight="1">
      <c r="A7" s="8" t="s">
        <v>206</v>
      </c>
      <c r="B7" s="11" t="s">
        <v>207</v>
      </c>
      <c r="C7" s="3" t="s">
        <v>54</v>
      </c>
      <c r="D7" s="14" t="s">
        <v>93</v>
      </c>
      <c r="E7" s="14" t="s">
        <v>208</v>
      </c>
      <c r="F7" s="6">
        <v>1200000000</v>
      </c>
      <c r="G7" s="1" t="s">
        <v>209</v>
      </c>
      <c r="H7" s="16">
        <v>42587</v>
      </c>
      <c r="I7" s="16">
        <f t="shared" si="0"/>
        <v>42587</v>
      </c>
      <c r="J7" s="17" t="s">
        <v>16</v>
      </c>
      <c r="K7" s="16">
        <v>42590</v>
      </c>
    </row>
    <row r="8" spans="1:11" ht="100.5" customHeight="1">
      <c r="A8" s="8" t="s">
        <v>210</v>
      </c>
      <c r="B8" s="11" t="s">
        <v>211</v>
      </c>
      <c r="C8" s="3" t="s">
        <v>54</v>
      </c>
      <c r="D8" s="14" t="s">
        <v>93</v>
      </c>
      <c r="E8" s="14" t="s">
        <v>212</v>
      </c>
      <c r="F8" s="6">
        <v>1000000000</v>
      </c>
      <c r="G8" s="1" t="s">
        <v>131</v>
      </c>
      <c r="H8" s="16">
        <v>42592</v>
      </c>
      <c r="I8" s="16">
        <f>+H8</f>
        <v>42592</v>
      </c>
      <c r="J8" s="17" t="s">
        <v>16</v>
      </c>
      <c r="K8" s="16">
        <v>42594</v>
      </c>
    </row>
    <row r="9" spans="1:11" ht="129.75" customHeight="1">
      <c r="A9" s="8" t="s">
        <v>213</v>
      </c>
      <c r="B9" s="11" t="s">
        <v>214</v>
      </c>
      <c r="C9" s="3" t="s">
        <v>54</v>
      </c>
      <c r="D9" s="14" t="s">
        <v>93</v>
      </c>
      <c r="E9" s="36" t="s">
        <v>215</v>
      </c>
      <c r="F9" s="6">
        <v>50000000</v>
      </c>
      <c r="G9" s="1" t="s">
        <v>216</v>
      </c>
      <c r="H9" s="16">
        <v>42605</v>
      </c>
      <c r="I9" s="16">
        <f>+H9</f>
        <v>42605</v>
      </c>
      <c r="J9" s="17" t="s">
        <v>16</v>
      </c>
      <c r="K9" s="16">
        <v>42607</v>
      </c>
    </row>
    <row r="10" spans="1:6" ht="18">
      <c r="A10" s="39" t="s">
        <v>189</v>
      </c>
      <c r="B10" s="39"/>
      <c r="F10" s="12">
        <f>SUM(F2:F9)</f>
        <v>2694404998</v>
      </c>
    </row>
  </sheetData>
  <sheetProtection/>
  <mergeCells count="1"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ALFM</dc:creator>
  <cp:keywords/>
  <dc:description/>
  <cp:lastModifiedBy>Maria Alejandra Valdez del Valle</cp:lastModifiedBy>
  <cp:lastPrinted>2016-12-13T15:52:26Z</cp:lastPrinted>
  <dcterms:created xsi:type="dcterms:W3CDTF">2009-03-20T16:14:55Z</dcterms:created>
  <dcterms:modified xsi:type="dcterms:W3CDTF">2021-02-26T13:35:55Z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